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_演習\"/>
    </mc:Choice>
  </mc:AlternateContent>
  <bookViews>
    <workbookView xWindow="120" yWindow="90" windowWidth="23900" windowHeight="14540"/>
  </bookViews>
  <sheets>
    <sheet name="最適化" sheetId="2" r:id="rId1"/>
    <sheet name="DB検索" sheetId="1" r:id="rId2"/>
  </sheets>
  <definedNames>
    <definedName name="Q_分散検索">DB検索!$A$1:$J$111</definedName>
    <definedName name="solver_adj" localSheetId="0" hidden="1">最適化!$B$14:$F$14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最適化!$C$14</definedName>
    <definedName name="solver_lhs2" localSheetId="0" hidden="1">最適化!$D$14</definedName>
    <definedName name="solver_lhs3" localSheetId="0" hidden="1">最適化!$E$14</definedName>
    <definedName name="solver_lhs4" localSheetId="0" hidden="1">最適化!$F$14</definedName>
    <definedName name="solver_lhs5" localSheetId="0" hidden="1">最適化!$G$14</definedName>
    <definedName name="solver_lhs6" localSheetId="0" hidden="1">最適化!$H$14</definedName>
    <definedName name="solver_lhs7" localSheetId="0" hidden="1">最適化!$I$14</definedName>
    <definedName name="solver_lhs8" localSheetId="0" hidden="1">最適化!$J$14</definedName>
    <definedName name="solver_lhs9" localSheetId="0" hidden="1">最適化!$K$14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9</definedName>
    <definedName name="solver_nwt" localSheetId="0" hidden="1">1</definedName>
    <definedName name="solver_opt" localSheetId="0" hidden="1">最適化!$K$14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1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最適化!$B$14</definedName>
    <definedName name="solver_rhs2" localSheetId="0" hidden="1">最適化!$C$14</definedName>
    <definedName name="solver_rhs3" localSheetId="0" hidden="1">最適化!$D$14</definedName>
    <definedName name="solver_rhs4" localSheetId="0" hidden="1">最適化!$E$14</definedName>
    <definedName name="solver_rhs5" localSheetId="0" hidden="1">100</definedName>
    <definedName name="solver_rhs6" localSheetId="0" hidden="1">最適化!$H$3</definedName>
    <definedName name="solver_rhs7" localSheetId="0" hidden="1">最適化!$I$3</definedName>
    <definedName name="solver_rhs8" localSheetId="0" hidden="1">最適化!$J$3</definedName>
    <definedName name="solver_rhs9" localSheetId="0" hidden="1">最適化!$K$3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1.8783073583892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I14" i="2" l="1"/>
  <c r="H14" i="2"/>
  <c r="I3" i="2"/>
  <c r="H3" i="2"/>
  <c r="L3" i="1"/>
  <c r="M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M2" i="1"/>
  <c r="L2" i="1"/>
  <c r="K14" i="2" l="1"/>
  <c r="K16" i="2" s="1"/>
  <c r="J14" i="2"/>
  <c r="J16" i="2" s="1"/>
  <c r="G14" i="2"/>
  <c r="K3" i="2"/>
  <c r="J3" i="2"/>
  <c r="G3" i="2"/>
  <c r="K3" i="1"/>
  <c r="N3" i="1"/>
  <c r="O3" i="1"/>
  <c r="K4" i="1"/>
  <c r="N4" i="1"/>
  <c r="O4" i="1"/>
  <c r="K5" i="1"/>
  <c r="N5" i="1"/>
  <c r="O5" i="1"/>
  <c r="K6" i="1"/>
  <c r="N6" i="1"/>
  <c r="O6" i="1"/>
  <c r="K7" i="1"/>
  <c r="N7" i="1"/>
  <c r="O7" i="1"/>
  <c r="K8" i="1"/>
  <c r="N8" i="1"/>
  <c r="O8" i="1"/>
  <c r="K9" i="1"/>
  <c r="N9" i="1"/>
  <c r="O9" i="1"/>
  <c r="K10" i="1"/>
  <c r="N10" i="1"/>
  <c r="O10" i="1"/>
  <c r="K11" i="1"/>
  <c r="N11" i="1"/>
  <c r="O11" i="1"/>
  <c r="K12" i="1"/>
  <c r="N12" i="1"/>
  <c r="O12" i="1"/>
  <c r="K13" i="1"/>
  <c r="N13" i="1"/>
  <c r="O13" i="1"/>
  <c r="K14" i="1"/>
  <c r="N14" i="1"/>
  <c r="O14" i="1"/>
  <c r="K15" i="1"/>
  <c r="N15" i="1"/>
  <c r="O15" i="1"/>
  <c r="K16" i="1"/>
  <c r="N16" i="1"/>
  <c r="O16" i="1"/>
  <c r="K17" i="1"/>
  <c r="N17" i="1"/>
  <c r="O17" i="1"/>
  <c r="K18" i="1"/>
  <c r="N18" i="1"/>
  <c r="O18" i="1"/>
  <c r="K19" i="1"/>
  <c r="N19" i="1"/>
  <c r="O19" i="1"/>
  <c r="K20" i="1"/>
  <c r="N20" i="1"/>
  <c r="O20" i="1"/>
  <c r="K21" i="1"/>
  <c r="N21" i="1"/>
  <c r="O21" i="1"/>
  <c r="K22" i="1"/>
  <c r="N22" i="1"/>
  <c r="O22" i="1"/>
  <c r="K23" i="1"/>
  <c r="N23" i="1"/>
  <c r="O23" i="1"/>
  <c r="K24" i="1"/>
  <c r="N24" i="1"/>
  <c r="O24" i="1"/>
  <c r="K25" i="1"/>
  <c r="N25" i="1"/>
  <c r="O25" i="1"/>
  <c r="K26" i="1"/>
  <c r="N26" i="1"/>
  <c r="O26" i="1"/>
  <c r="K27" i="1"/>
  <c r="N27" i="1"/>
  <c r="O27" i="1"/>
  <c r="K28" i="1"/>
  <c r="N28" i="1"/>
  <c r="O28" i="1"/>
  <c r="K29" i="1"/>
  <c r="N29" i="1"/>
  <c r="O29" i="1"/>
  <c r="K30" i="1"/>
  <c r="N30" i="1"/>
  <c r="O30" i="1"/>
  <c r="K31" i="1"/>
  <c r="N31" i="1"/>
  <c r="O31" i="1"/>
  <c r="K32" i="1"/>
  <c r="N32" i="1"/>
  <c r="O32" i="1"/>
  <c r="K33" i="1"/>
  <c r="N33" i="1"/>
  <c r="O33" i="1"/>
  <c r="K34" i="1"/>
  <c r="N34" i="1"/>
  <c r="O34" i="1"/>
  <c r="K35" i="1"/>
  <c r="N35" i="1"/>
  <c r="O35" i="1"/>
  <c r="K36" i="1"/>
  <c r="N36" i="1"/>
  <c r="O36" i="1"/>
  <c r="K37" i="1"/>
  <c r="N37" i="1"/>
  <c r="O37" i="1"/>
  <c r="K38" i="1"/>
  <c r="N38" i="1"/>
  <c r="O38" i="1"/>
  <c r="K39" i="1"/>
  <c r="N39" i="1"/>
  <c r="O39" i="1"/>
  <c r="K40" i="1"/>
  <c r="N40" i="1"/>
  <c r="O40" i="1"/>
  <c r="K41" i="1"/>
  <c r="N41" i="1"/>
  <c r="O41" i="1"/>
  <c r="K42" i="1"/>
  <c r="N42" i="1"/>
  <c r="O42" i="1"/>
  <c r="K43" i="1"/>
  <c r="N43" i="1"/>
  <c r="O43" i="1"/>
  <c r="K44" i="1"/>
  <c r="N44" i="1"/>
  <c r="O44" i="1"/>
  <c r="K45" i="1"/>
  <c r="N45" i="1"/>
  <c r="O45" i="1"/>
  <c r="K46" i="1"/>
  <c r="N46" i="1"/>
  <c r="O46" i="1"/>
  <c r="K47" i="1"/>
  <c r="N47" i="1"/>
  <c r="O47" i="1"/>
  <c r="K48" i="1"/>
  <c r="N48" i="1"/>
  <c r="O48" i="1"/>
  <c r="K49" i="1"/>
  <c r="N49" i="1"/>
  <c r="O49" i="1"/>
  <c r="K50" i="1"/>
  <c r="N50" i="1"/>
  <c r="O50" i="1"/>
  <c r="K51" i="1"/>
  <c r="N51" i="1"/>
  <c r="O51" i="1"/>
  <c r="K52" i="1"/>
  <c r="N52" i="1"/>
  <c r="O52" i="1"/>
  <c r="K53" i="1"/>
  <c r="N53" i="1"/>
  <c r="O53" i="1"/>
  <c r="K54" i="1"/>
  <c r="N54" i="1"/>
  <c r="O54" i="1"/>
  <c r="K55" i="1"/>
  <c r="N55" i="1"/>
  <c r="O55" i="1"/>
  <c r="K56" i="1"/>
  <c r="N56" i="1"/>
  <c r="O56" i="1"/>
  <c r="K57" i="1"/>
  <c r="N57" i="1"/>
  <c r="O57" i="1"/>
  <c r="K58" i="1"/>
  <c r="N58" i="1"/>
  <c r="O58" i="1"/>
  <c r="K59" i="1"/>
  <c r="N59" i="1"/>
  <c r="O59" i="1"/>
  <c r="K60" i="1"/>
  <c r="N60" i="1"/>
  <c r="O60" i="1"/>
  <c r="K61" i="1"/>
  <c r="N61" i="1"/>
  <c r="O61" i="1"/>
  <c r="K62" i="1"/>
  <c r="N62" i="1"/>
  <c r="O62" i="1"/>
  <c r="K63" i="1"/>
  <c r="N63" i="1"/>
  <c r="O63" i="1"/>
  <c r="K64" i="1"/>
  <c r="N64" i="1"/>
  <c r="O64" i="1"/>
  <c r="K65" i="1"/>
  <c r="N65" i="1"/>
  <c r="O65" i="1"/>
  <c r="K66" i="1"/>
  <c r="N66" i="1"/>
  <c r="O66" i="1"/>
  <c r="K67" i="1"/>
  <c r="N67" i="1"/>
  <c r="O67" i="1"/>
  <c r="K68" i="1"/>
  <c r="N68" i="1"/>
  <c r="O68" i="1"/>
  <c r="K69" i="1"/>
  <c r="N69" i="1"/>
  <c r="O69" i="1"/>
  <c r="K70" i="1"/>
  <c r="N70" i="1"/>
  <c r="O70" i="1"/>
  <c r="K71" i="1"/>
  <c r="N71" i="1"/>
  <c r="O71" i="1"/>
  <c r="K72" i="1"/>
  <c r="N72" i="1"/>
  <c r="O72" i="1"/>
  <c r="K73" i="1"/>
  <c r="N73" i="1"/>
  <c r="O73" i="1"/>
  <c r="K74" i="1"/>
  <c r="N74" i="1"/>
  <c r="O74" i="1"/>
  <c r="K75" i="1"/>
  <c r="N75" i="1"/>
  <c r="O75" i="1"/>
  <c r="K76" i="1"/>
  <c r="N76" i="1"/>
  <c r="O76" i="1"/>
  <c r="K77" i="1"/>
  <c r="N77" i="1"/>
  <c r="O77" i="1"/>
  <c r="K78" i="1"/>
  <c r="N78" i="1"/>
  <c r="O78" i="1"/>
  <c r="K79" i="1"/>
  <c r="N79" i="1"/>
  <c r="O79" i="1"/>
  <c r="K80" i="1"/>
  <c r="N80" i="1"/>
  <c r="O80" i="1"/>
  <c r="K81" i="1"/>
  <c r="N81" i="1"/>
  <c r="O81" i="1"/>
  <c r="K82" i="1"/>
  <c r="N82" i="1"/>
  <c r="O82" i="1"/>
  <c r="K83" i="1"/>
  <c r="N83" i="1"/>
  <c r="O83" i="1"/>
  <c r="K84" i="1"/>
  <c r="N84" i="1"/>
  <c r="O84" i="1"/>
  <c r="K85" i="1"/>
  <c r="N85" i="1"/>
  <c r="O85" i="1"/>
  <c r="K86" i="1"/>
  <c r="N86" i="1"/>
  <c r="O86" i="1"/>
  <c r="K87" i="1"/>
  <c r="N87" i="1"/>
  <c r="O87" i="1"/>
  <c r="K88" i="1"/>
  <c r="N88" i="1"/>
  <c r="O88" i="1"/>
  <c r="K89" i="1"/>
  <c r="N89" i="1"/>
  <c r="O89" i="1"/>
  <c r="K90" i="1"/>
  <c r="N90" i="1"/>
  <c r="O90" i="1"/>
  <c r="K91" i="1"/>
  <c r="N91" i="1"/>
  <c r="O91" i="1"/>
  <c r="K92" i="1"/>
  <c r="N92" i="1"/>
  <c r="O92" i="1"/>
  <c r="K93" i="1"/>
  <c r="N93" i="1"/>
  <c r="O93" i="1"/>
  <c r="K94" i="1"/>
  <c r="N94" i="1"/>
  <c r="O94" i="1"/>
  <c r="K95" i="1"/>
  <c r="N95" i="1"/>
  <c r="O95" i="1"/>
  <c r="K96" i="1"/>
  <c r="N96" i="1"/>
  <c r="O96" i="1"/>
  <c r="K97" i="1"/>
  <c r="N97" i="1"/>
  <c r="O97" i="1"/>
  <c r="K98" i="1"/>
  <c r="N98" i="1"/>
  <c r="O98" i="1"/>
  <c r="K99" i="1"/>
  <c r="N99" i="1"/>
  <c r="O99" i="1"/>
  <c r="K100" i="1"/>
  <c r="N100" i="1"/>
  <c r="O100" i="1"/>
  <c r="K101" i="1"/>
  <c r="N101" i="1"/>
  <c r="O101" i="1"/>
  <c r="K102" i="1"/>
  <c r="N102" i="1"/>
  <c r="O102" i="1"/>
  <c r="K103" i="1"/>
  <c r="N103" i="1"/>
  <c r="O103" i="1"/>
  <c r="K104" i="1"/>
  <c r="N104" i="1"/>
  <c r="O104" i="1"/>
  <c r="K105" i="1"/>
  <c r="N105" i="1"/>
  <c r="O105" i="1"/>
  <c r="K106" i="1"/>
  <c r="N106" i="1"/>
  <c r="O106" i="1"/>
  <c r="K107" i="1"/>
  <c r="N107" i="1"/>
  <c r="O107" i="1"/>
  <c r="K108" i="1"/>
  <c r="N108" i="1"/>
  <c r="O108" i="1"/>
  <c r="K109" i="1"/>
  <c r="N109" i="1"/>
  <c r="O109" i="1"/>
  <c r="K110" i="1"/>
  <c r="N110" i="1"/>
  <c r="O110" i="1"/>
  <c r="K111" i="1"/>
  <c r="N111" i="1"/>
  <c r="O111" i="1"/>
  <c r="O2" i="1"/>
  <c r="N2" i="1"/>
  <c r="K2" i="1"/>
  <c r="G16" i="2" l="1"/>
  <c r="H16" i="2"/>
  <c r="I16" i="2"/>
</calcChain>
</file>

<file path=xl/sharedStrings.xml><?xml version="1.0" encoding="utf-8"?>
<sst xmlns="http://schemas.openxmlformats.org/spreadsheetml/2006/main" count="54" uniqueCount="35">
  <si>
    <t>Freq</t>
  </si>
  <si>
    <t>Row</t>
  </si>
  <si>
    <t>Value</t>
  </si>
  <si>
    <t>パーセンタイル</t>
  </si>
  <si>
    <t>ID</t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</si>
  <si>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</si>
  <si>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phoneticPr fontId="2"/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</si>
  <si>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</si>
  <si>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</si>
  <si>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X</t>
    </r>
    <r>
      <rPr>
        <vertAlign val="subscript"/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</si>
  <si>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t>合計</t>
    <rPh sb="0" eb="2">
      <t>ゴウケイ</t>
    </rPh>
    <phoneticPr fontId="2"/>
  </si>
  <si>
    <t>分散</t>
    <rPh sb="0" eb="2">
      <t>ブンサン</t>
    </rPh>
    <phoneticPr fontId="2"/>
  </si>
  <si>
    <t>標準偏差</t>
    <rPh sb="0" eb="4">
      <t>ヒョウジュンヘンサ</t>
    </rPh>
    <phoneticPr fontId="2"/>
  </si>
  <si>
    <t>歪度</t>
    <rPh sb="0" eb="2">
      <t>ワイド</t>
    </rPh>
    <phoneticPr fontId="2"/>
  </si>
  <si>
    <t>尖度</t>
    <rPh sb="0" eb="2">
      <t>センド</t>
    </rPh>
    <phoneticPr fontId="2"/>
  </si>
  <si>
    <t>最適化</t>
    <rPh sb="0" eb="3">
      <t>サイテキカ</t>
    </rPh>
    <phoneticPr fontId="2"/>
  </si>
  <si>
    <t>差分</t>
    <rPh sb="0" eb="2">
      <t>サブン</t>
    </rPh>
    <phoneticPr fontId="2"/>
  </si>
  <si>
    <t>最適化　</t>
    <rPh sb="0" eb="3">
      <t>サイテキカ</t>
    </rPh>
    <phoneticPr fontId="2"/>
  </si>
  <si>
    <t>ソルバーの条件</t>
    <rPh sb="5" eb="7">
      <t>ジョウケン</t>
    </rPh>
    <phoneticPr fontId="2"/>
  </si>
  <si>
    <t>X1が一番大きい値、またはX2と等しい</t>
    <rPh sb="3" eb="5">
      <t>イチバン</t>
    </rPh>
    <rPh sb="5" eb="6">
      <t>オオ</t>
    </rPh>
    <rPh sb="8" eb="9">
      <t>アタイ</t>
    </rPh>
    <rPh sb="16" eb="17">
      <t>ヒト</t>
    </rPh>
    <phoneticPr fontId="2"/>
  </si>
  <si>
    <t>分散はH3のセルの値</t>
    <rPh sb="0" eb="2">
      <t>ブンサン</t>
    </rPh>
    <rPh sb="9" eb="10">
      <t>アタイ</t>
    </rPh>
    <phoneticPr fontId="2"/>
  </si>
  <si>
    <t>標準偏差はI3セルの値</t>
    <rPh sb="0" eb="2">
      <t>ヒョウジュン</t>
    </rPh>
    <rPh sb="2" eb="4">
      <t>ヘンサ</t>
    </rPh>
    <rPh sb="10" eb="11">
      <t>アタイ</t>
    </rPh>
    <phoneticPr fontId="2"/>
  </si>
  <si>
    <t>歪度はJ3セルの値</t>
    <rPh sb="0" eb="2">
      <t>ワイド</t>
    </rPh>
    <rPh sb="8" eb="9">
      <t>アタイ</t>
    </rPh>
    <phoneticPr fontId="2"/>
  </si>
  <si>
    <t>尖度はK3セルの値</t>
    <rPh sb="0" eb="2">
      <t>センド</t>
    </rPh>
    <rPh sb="8" eb="9">
      <t>アタイ</t>
    </rPh>
    <phoneticPr fontId="2"/>
  </si>
  <si>
    <t>X1からX５はすべて正の整数で、すべてを足すと100になる。</t>
    <rPh sb="10" eb="11">
      <t>セイ</t>
    </rPh>
    <rPh sb="12" eb="14">
      <t>セイスウ</t>
    </rPh>
    <rPh sb="20" eb="21">
      <t>タ</t>
    </rPh>
    <phoneticPr fontId="2"/>
  </si>
  <si>
    <t>「DB検索」シートから1パターンを抽出</t>
    <rPh sb="3" eb="5">
      <t>ケンサク</t>
    </rPh>
    <rPh sb="17" eb="19">
      <t>チュウシュツ</t>
    </rPh>
    <phoneticPr fontId="2"/>
  </si>
  <si>
    <r>
      <t>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2"/>
  </si>
  <si>
    <r>
      <t>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phoneticPr fontId="2"/>
  </si>
  <si>
    <r>
      <t>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</si>
  <si>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</si>
  <si>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</si>
  <si>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X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1</t>
    </r>
    <phoneticPr fontId="2"/>
  </si>
  <si>
    <t>オリジナル（統計量は開示されているが、５つの数値が開示されていない）</t>
    <rPh sb="6" eb="8">
      <t>トウケイ</t>
    </rPh>
    <rPh sb="8" eb="9">
      <t>リョウ</t>
    </rPh>
    <rPh sb="10" eb="12">
      <t>カイジ</t>
    </rPh>
    <rPh sb="22" eb="24">
      <t>スウチ</t>
    </rPh>
    <rPh sb="25" eb="27">
      <t>カイジ</t>
    </rPh>
    <phoneticPr fontId="2"/>
  </si>
  <si>
    <t>分散検索（開示されている統計量に基づき、データベースから抽出）</t>
    <rPh sb="0" eb="2">
      <t>ブンサン</t>
    </rPh>
    <rPh sb="2" eb="4">
      <t>ケンサク</t>
    </rPh>
    <rPh sb="5" eb="7">
      <t>カイジ</t>
    </rPh>
    <rPh sb="12" eb="14">
      <t>トウケイ</t>
    </rPh>
    <rPh sb="14" eb="15">
      <t>リョウ</t>
    </rPh>
    <rPh sb="16" eb="17">
      <t>モト</t>
    </rPh>
    <rPh sb="28" eb="30">
      <t>チュウシュツ</t>
    </rPh>
    <phoneticPr fontId="2"/>
  </si>
  <si>
    <t>ソルバー（抽出結果パターンを利用して最適化する）</t>
    <rPh sb="5" eb="7">
      <t>チュウシュツ</t>
    </rPh>
    <rPh sb="7" eb="9">
      <t>ケッカ</t>
    </rPh>
    <rPh sb="14" eb="16">
      <t>リヨウ</t>
    </rPh>
    <rPh sb="18" eb="21">
      <t>サイテキカ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</si>
</sst>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0000000000"/>
    <numFmt numFmtId="177" formatCode="0.0000"/>
    <numFmt numFmtId="178" formatCode="0.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4" fillId="3" borderId="0" xfId="0" applyFont="1" applyFill="1"/>
    <xf numFmtId="177" fontId="4" fillId="0" borderId="0" xfId="0" applyNumberFormat="1" applyFont="1" applyFill="1"/>
    <xf numFmtId="0" fontId="5" fillId="0" borderId="0" xfId="0" applyFont="1"/>
    <xf numFmtId="0" fontId="5" fillId="3" borderId="0" xfId="0" applyFont="1" applyFill="1"/>
    <xf numFmtId="0" fontId="5" fillId="0" borderId="0" xfId="0" applyFont="1" applyAlignment="1">
      <alignment horizontal="center" vertical="center"/>
    </xf>
    <xf numFmtId="0" fontId="5" fillId="4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/>
    <xf numFmtId="0" fontId="5" fillId="2" borderId="0" xfId="0" applyFont="1" applyFill="1"/>
    <xf numFmtId="176" fontId="5" fillId="0" borderId="0" xfId="0" applyNumberFormat="1" applyFont="1" applyFill="1"/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/>
    <xf numFmtId="0" fontId="4" fillId="3" borderId="1" xfId="0" applyFont="1" applyFill="1" applyBorder="1"/>
    <xf numFmtId="176" fontId="5" fillId="3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6</xdr:row>
      <xdr:rowOff>133350</xdr:rowOff>
    </xdr:from>
    <xdr:to>
      <xdr:col>6</xdr:col>
      <xdr:colOff>527050</xdr:colOff>
      <xdr:row>8</xdr:row>
      <xdr:rowOff>31750</xdr:rowOff>
    </xdr:to>
    <xdr:sp macro="" textlink="">
      <xdr:nvSpPr>
        <xdr:cNvPr id="2" name="左矢印 1"/>
        <xdr:cNvSpPr/>
      </xdr:nvSpPr>
      <xdr:spPr>
        <a:xfrm>
          <a:off x="3511550" y="1162050"/>
          <a:ext cx="336550" cy="2667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"/>
  <sheetViews>
    <sheetView tabSelected="1" workbookViewId="0">
      <selection activeCell="H24" sqref="H24"/>
    </sheetView>
  </sheetViews>
  <sheetFormatPr defaultRowHeight="13" x14ac:dyDescent="0.2"/>
  <cols>
    <col min="1" max="1" width="3.90625" bestFit="1" customWidth="1"/>
    <col min="8" max="8" width="12.54296875" bestFit="1" customWidth="1"/>
    <col min="10" max="10" width="16.08984375" customWidth="1"/>
    <col min="11" max="11" width="20.54296875" customWidth="1"/>
  </cols>
  <sheetData>
    <row r="1" spans="1:11" x14ac:dyDescent="0.2">
      <c r="B1" s="6" t="s">
        <v>32</v>
      </c>
      <c r="C1" s="5"/>
      <c r="D1" s="5"/>
      <c r="E1" s="5"/>
      <c r="F1" s="5"/>
      <c r="G1" s="5"/>
      <c r="H1" s="5"/>
      <c r="I1" s="5"/>
      <c r="J1" s="5"/>
      <c r="K1" s="5"/>
    </row>
    <row r="2" spans="1:11" ht="16" x14ac:dyDescent="0.2">
      <c r="B2" s="14" t="s">
        <v>26</v>
      </c>
      <c r="C2" s="14" t="s">
        <v>27</v>
      </c>
      <c r="D2" s="14" t="s">
        <v>28</v>
      </c>
      <c r="E2" s="14" t="s">
        <v>29</v>
      </c>
      <c r="F2" s="14" t="s">
        <v>30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</row>
    <row r="3" spans="1:11" x14ac:dyDescent="0.2">
      <c r="B3" s="15">
        <v>34.1</v>
      </c>
      <c r="C3" s="15">
        <v>24.5</v>
      </c>
      <c r="D3" s="15">
        <v>21.9</v>
      </c>
      <c r="E3" s="15">
        <v>18.399999999999999</v>
      </c>
      <c r="F3" s="15">
        <v>1.1000000000000001</v>
      </c>
      <c r="G3" s="15">
        <f t="shared" ref="G3" si="0">SUM(B3:F3)</f>
        <v>100</v>
      </c>
      <c r="H3" s="15">
        <f>_xlfn.VAR.P(B3:F3)</f>
        <v>116.48800000000003</v>
      </c>
      <c r="I3" s="16">
        <f>_xlfn.STDEV.P(B3:F3)</f>
        <v>10.792960668880436</v>
      </c>
      <c r="J3" s="15">
        <f t="shared" ref="J3" si="1">SKEW(B3:F3)</f>
        <v>-0.91396948343070183</v>
      </c>
      <c r="K3" s="17">
        <f t="shared" ref="K3" si="2">KURT(B3:F3)</f>
        <v>1.8783073583891987</v>
      </c>
    </row>
    <row r="4" spans="1:1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">
      <c r="A6" s="2"/>
      <c r="B6" s="8" t="s">
        <v>33</v>
      </c>
      <c r="C6" s="5"/>
      <c r="D6" s="5"/>
      <c r="E6" s="5"/>
      <c r="F6" s="5"/>
      <c r="G6" s="9"/>
      <c r="H6" s="9"/>
      <c r="I6" s="9"/>
      <c r="J6" s="9"/>
      <c r="K6" s="9"/>
    </row>
    <row r="7" spans="1:11" ht="16" x14ac:dyDescent="0.2">
      <c r="A7" s="2"/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10"/>
      <c r="H7" s="10"/>
      <c r="I7" s="10"/>
      <c r="J7" s="10"/>
      <c r="K7" s="10"/>
    </row>
    <row r="8" spans="1:11" x14ac:dyDescent="0.2">
      <c r="A8" s="2"/>
      <c r="B8" s="8">
        <v>34</v>
      </c>
      <c r="C8" s="8">
        <v>25</v>
      </c>
      <c r="D8" s="8">
        <v>21</v>
      </c>
      <c r="E8" s="8">
        <v>19</v>
      </c>
      <c r="F8" s="8">
        <v>1</v>
      </c>
      <c r="G8" s="9"/>
      <c r="H8" s="11" t="s">
        <v>25</v>
      </c>
      <c r="I8" s="4"/>
      <c r="J8" s="9"/>
      <c r="K8" s="9"/>
    </row>
    <row r="9" spans="1:11" x14ac:dyDescent="0.2">
      <c r="A9" s="2"/>
      <c r="B9" s="9"/>
      <c r="C9" s="9"/>
      <c r="D9" s="9"/>
      <c r="E9" s="9"/>
      <c r="F9" s="9"/>
      <c r="G9" s="9"/>
      <c r="H9" s="11"/>
      <c r="I9" s="4"/>
      <c r="J9" s="9"/>
      <c r="K9" s="9"/>
    </row>
    <row r="10" spans="1:11" x14ac:dyDescent="0.2">
      <c r="A10" s="2"/>
      <c r="B10" s="9"/>
      <c r="C10" s="9"/>
      <c r="D10" s="9"/>
      <c r="E10" s="9"/>
      <c r="F10" s="9"/>
      <c r="G10" s="9"/>
      <c r="H10" s="11"/>
      <c r="I10" s="4"/>
      <c r="J10" s="9"/>
      <c r="K10" s="9"/>
    </row>
    <row r="11" spans="1:1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">
      <c r="B12" s="12" t="s">
        <v>15</v>
      </c>
      <c r="C12" s="12" t="s">
        <v>34</v>
      </c>
      <c r="D12" s="5"/>
      <c r="E12" s="5"/>
      <c r="F12" s="5"/>
      <c r="G12" s="5"/>
      <c r="H12" s="5"/>
      <c r="I12" s="5"/>
      <c r="J12" s="5"/>
      <c r="K12" s="5"/>
    </row>
    <row r="13" spans="1:11" ht="16" x14ac:dyDescent="0.2">
      <c r="B13" s="7" t="s">
        <v>31</v>
      </c>
      <c r="C13" s="7" t="s">
        <v>27</v>
      </c>
      <c r="D13" s="7" t="s">
        <v>28</v>
      </c>
      <c r="E13" s="7" t="s">
        <v>29</v>
      </c>
      <c r="F13" s="7" t="s">
        <v>30</v>
      </c>
      <c r="G13" s="7" t="s">
        <v>10</v>
      </c>
      <c r="H13" s="7" t="s">
        <v>11</v>
      </c>
      <c r="I13" s="7" t="s">
        <v>12</v>
      </c>
      <c r="J13" s="7" t="s">
        <v>13</v>
      </c>
      <c r="K13" s="7" t="s">
        <v>14</v>
      </c>
    </row>
    <row r="14" spans="1:11" x14ac:dyDescent="0.2">
      <c r="B14" s="8">
        <v>34</v>
      </c>
      <c r="C14" s="8">
        <v>25</v>
      </c>
      <c r="D14" s="8">
        <v>21</v>
      </c>
      <c r="E14" s="8">
        <v>19</v>
      </c>
      <c r="F14" s="8">
        <v>1</v>
      </c>
      <c r="G14" s="9">
        <f t="shared" ref="G14" si="3">SUM(B14:F14)</f>
        <v>100</v>
      </c>
      <c r="H14" s="6">
        <f>_xlfn.VAR.P(B14:F14)</f>
        <v>116.8</v>
      </c>
      <c r="I14" s="3">
        <f>_xlfn.STDEV.P(B14:F14)</f>
        <v>10.807404868885037</v>
      </c>
      <c r="J14" s="9">
        <f t="shared" ref="J14" si="4">SKEW(B14:F14)</f>
        <v>-0.94239369164482001</v>
      </c>
      <c r="K14" s="13">
        <f t="shared" ref="K14" si="5">KURT(B14:F14)</f>
        <v>1.9317414148996068</v>
      </c>
    </row>
    <row r="15" spans="1:1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B16" s="5"/>
      <c r="C16" s="5"/>
      <c r="D16" s="5"/>
      <c r="E16" s="5"/>
      <c r="F16" s="5" t="s">
        <v>16</v>
      </c>
      <c r="G16" s="5">
        <f>G3-G14</f>
        <v>0</v>
      </c>
      <c r="H16" s="5">
        <f>H3-H14</f>
        <v>-0.31199999999996919</v>
      </c>
      <c r="I16" s="5">
        <f t="shared" ref="I16:K16" si="6">I3-I14</f>
        <v>-1.444420000460056E-2</v>
      </c>
      <c r="J16" s="5">
        <f t="shared" si="6"/>
        <v>2.8424208214118174E-2</v>
      </c>
      <c r="K16" s="5">
        <f t="shared" si="6"/>
        <v>-5.3434056510408112E-2</v>
      </c>
    </row>
    <row r="18" spans="1:3" x14ac:dyDescent="0.2">
      <c r="A18" s="5"/>
      <c r="B18" s="5" t="s">
        <v>17</v>
      </c>
      <c r="C18" s="5" t="s">
        <v>18</v>
      </c>
    </row>
    <row r="19" spans="1:3" x14ac:dyDescent="0.2">
      <c r="A19" s="5">
        <v>1</v>
      </c>
      <c r="B19" s="5" t="s">
        <v>19</v>
      </c>
      <c r="C19" s="5"/>
    </row>
    <row r="20" spans="1:3" x14ac:dyDescent="0.2">
      <c r="A20" s="5">
        <v>2</v>
      </c>
      <c r="B20" s="5" t="s">
        <v>24</v>
      </c>
      <c r="C20" s="5"/>
    </row>
    <row r="21" spans="1:3" x14ac:dyDescent="0.2">
      <c r="A21" s="5">
        <v>3</v>
      </c>
      <c r="B21" s="5" t="s">
        <v>20</v>
      </c>
      <c r="C21" s="5"/>
    </row>
    <row r="22" spans="1:3" x14ac:dyDescent="0.2">
      <c r="A22" s="5">
        <v>4</v>
      </c>
      <c r="B22" s="5" t="s">
        <v>21</v>
      </c>
      <c r="C22" s="5"/>
    </row>
    <row r="23" spans="1:3" x14ac:dyDescent="0.2">
      <c r="A23" s="5">
        <v>5</v>
      </c>
      <c r="B23" s="5" t="s">
        <v>22</v>
      </c>
      <c r="C23" s="5"/>
    </row>
    <row r="24" spans="1:3" x14ac:dyDescent="0.2">
      <c r="A24" s="5">
        <v>6</v>
      </c>
      <c r="B24" s="5" t="s">
        <v>23</v>
      </c>
      <c r="C24" s="5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selection activeCell="N114" sqref="N114"/>
    </sheetView>
  </sheetViews>
  <sheetFormatPr defaultRowHeight="13" x14ac:dyDescent="0.2"/>
  <cols>
    <col min="1" max="1" width="5.08984375" bestFit="1" customWidth="1"/>
    <col min="2" max="3" width="6.26953125" bestFit="1" customWidth="1"/>
    <col min="4" max="4" width="14" bestFit="1" customWidth="1"/>
  </cols>
  <sheetData>
    <row r="1" spans="1:15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>
        <v>5</v>
      </c>
      <c r="B2">
        <v>7859</v>
      </c>
      <c r="C2">
        <v>116.8</v>
      </c>
      <c r="D2">
        <v>7.3</v>
      </c>
      <c r="E2">
        <v>7859</v>
      </c>
      <c r="F2">
        <v>30</v>
      </c>
      <c r="G2">
        <v>28</v>
      </c>
      <c r="H2">
        <v>24</v>
      </c>
      <c r="I2">
        <v>18</v>
      </c>
      <c r="J2">
        <v>0</v>
      </c>
      <c r="K2">
        <f>SUM(F2:J2)</f>
        <v>100</v>
      </c>
      <c r="L2">
        <f>_xlfn.VAR.P(F2:J2)</f>
        <v>116.8</v>
      </c>
      <c r="M2">
        <f>_xlfn.STDEV.P(F2:J2)</f>
        <v>10.807404868885037</v>
      </c>
      <c r="N2">
        <f>SKEW(F2:J2)</f>
        <v>-1.5191669735988671</v>
      </c>
      <c r="O2">
        <f>KURT(F2:J2)</f>
        <v>2.2251829611559391</v>
      </c>
    </row>
    <row r="3" spans="1:15" x14ac:dyDescent="0.2">
      <c r="A3">
        <v>5</v>
      </c>
      <c r="B3">
        <v>7860</v>
      </c>
      <c r="C3">
        <v>116.4</v>
      </c>
      <c r="D3">
        <v>7.2750000000000004</v>
      </c>
      <c r="E3">
        <v>7860</v>
      </c>
      <c r="F3">
        <v>29</v>
      </c>
      <c r="G3">
        <v>29</v>
      </c>
      <c r="H3">
        <v>24</v>
      </c>
      <c r="I3">
        <v>18</v>
      </c>
      <c r="J3">
        <v>0</v>
      </c>
      <c r="K3">
        <f t="shared" ref="K3:K66" si="0">SUM(F3:J3)</f>
        <v>100</v>
      </c>
      <c r="L3">
        <f t="shared" ref="L3:L66" si="1">_xlfn.VAR.P(F3:J3)</f>
        <v>116.4</v>
      </c>
      <c r="M3">
        <f t="shared" ref="M3:M66" si="2">_xlfn.STDEV.P(F3:J3)</f>
        <v>10.788883167408942</v>
      </c>
      <c r="N3">
        <f t="shared" ref="N3:N66" si="3">SKEW(F3:J3)</f>
        <v>-1.5398244548885609</v>
      </c>
      <c r="O3">
        <f t="shared" ref="O3:O66" si="4">KURT(F3:J3)</f>
        <v>2.2380699330428353</v>
      </c>
    </row>
    <row r="4" spans="1:15" x14ac:dyDescent="0.2">
      <c r="A4">
        <v>5</v>
      </c>
      <c r="B4">
        <v>7949</v>
      </c>
      <c r="C4">
        <v>116.4</v>
      </c>
      <c r="D4">
        <v>7.2750000000000004</v>
      </c>
      <c r="E4">
        <v>7949</v>
      </c>
      <c r="F4">
        <v>30</v>
      </c>
      <c r="G4">
        <v>29</v>
      </c>
      <c r="H4">
        <v>21</v>
      </c>
      <c r="I4">
        <v>20</v>
      </c>
      <c r="J4">
        <v>0</v>
      </c>
      <c r="K4">
        <f t="shared" si="0"/>
        <v>100</v>
      </c>
      <c r="L4">
        <f t="shared" si="1"/>
        <v>116.4</v>
      </c>
      <c r="M4">
        <f t="shared" si="2"/>
        <v>10.788883167408942</v>
      </c>
      <c r="N4">
        <f t="shared" si="3"/>
        <v>-1.4885444545407458</v>
      </c>
      <c r="O4">
        <f t="shared" si="4"/>
        <v>2.4251248804336285</v>
      </c>
    </row>
    <row r="5" spans="1:15" x14ac:dyDescent="0.2">
      <c r="A5">
        <v>5</v>
      </c>
      <c r="B5">
        <v>7954</v>
      </c>
      <c r="C5">
        <v>116.8</v>
      </c>
      <c r="D5">
        <v>7.3</v>
      </c>
      <c r="E5">
        <v>7954</v>
      </c>
      <c r="F5">
        <v>32</v>
      </c>
      <c r="G5">
        <v>26</v>
      </c>
      <c r="H5">
        <v>22</v>
      </c>
      <c r="I5">
        <v>20</v>
      </c>
      <c r="J5">
        <v>0</v>
      </c>
      <c r="K5">
        <f t="shared" si="0"/>
        <v>100</v>
      </c>
      <c r="L5">
        <f t="shared" si="1"/>
        <v>116.8</v>
      </c>
      <c r="M5">
        <f t="shared" si="2"/>
        <v>10.807404868885037</v>
      </c>
      <c r="N5">
        <f t="shared" si="3"/>
        <v>-1.4284704378616213</v>
      </c>
      <c r="O5">
        <f t="shared" si="4"/>
        <v>2.6755488834678154</v>
      </c>
    </row>
    <row r="6" spans="1:15" x14ac:dyDescent="0.2">
      <c r="A6">
        <v>5</v>
      </c>
      <c r="B6">
        <v>7979</v>
      </c>
      <c r="C6">
        <v>116.4</v>
      </c>
      <c r="D6">
        <v>7.2750000000000004</v>
      </c>
      <c r="E6">
        <v>7979</v>
      </c>
      <c r="F6">
        <v>32</v>
      </c>
      <c r="G6">
        <v>26</v>
      </c>
      <c r="H6">
        <v>21</v>
      </c>
      <c r="I6">
        <v>21</v>
      </c>
      <c r="J6">
        <v>0</v>
      </c>
      <c r="K6">
        <f t="shared" si="0"/>
        <v>100</v>
      </c>
      <c r="L6">
        <f t="shared" si="1"/>
        <v>116.4</v>
      </c>
      <c r="M6">
        <f t="shared" si="2"/>
        <v>10.788883167408942</v>
      </c>
      <c r="N6">
        <f t="shared" si="3"/>
        <v>-1.4372644541929305</v>
      </c>
      <c r="O6">
        <f t="shared" si="4"/>
        <v>2.748219789563187</v>
      </c>
    </row>
    <row r="7" spans="1:15" x14ac:dyDescent="0.2">
      <c r="A7">
        <v>5</v>
      </c>
      <c r="B7">
        <v>14529</v>
      </c>
      <c r="C7">
        <v>116.8</v>
      </c>
      <c r="D7">
        <v>7.3</v>
      </c>
      <c r="E7">
        <v>14529</v>
      </c>
      <c r="F7">
        <v>29</v>
      </c>
      <c r="G7">
        <v>29</v>
      </c>
      <c r="H7">
        <v>26</v>
      </c>
      <c r="I7">
        <v>15</v>
      </c>
      <c r="J7">
        <v>1</v>
      </c>
      <c r="K7">
        <f t="shared" si="0"/>
        <v>100</v>
      </c>
      <c r="L7">
        <f t="shared" si="1"/>
        <v>116.8</v>
      </c>
      <c r="M7">
        <f t="shared" si="2"/>
        <v>10.807404868885037</v>
      </c>
      <c r="N7">
        <f t="shared" si="3"/>
        <v>-1.2541630332416025</v>
      </c>
      <c r="O7">
        <f t="shared" si="4"/>
        <v>0.5243479076749864</v>
      </c>
    </row>
    <row r="8" spans="1:15" x14ac:dyDescent="0.2">
      <c r="A8">
        <v>5</v>
      </c>
      <c r="B8">
        <v>14530</v>
      </c>
      <c r="C8">
        <v>116.8</v>
      </c>
      <c r="D8">
        <v>7.3</v>
      </c>
      <c r="E8">
        <v>14530</v>
      </c>
      <c r="F8">
        <v>30</v>
      </c>
      <c r="G8">
        <v>27</v>
      </c>
      <c r="H8">
        <v>27</v>
      </c>
      <c r="I8">
        <v>15</v>
      </c>
      <c r="J8">
        <v>1</v>
      </c>
      <c r="K8">
        <f t="shared" si="0"/>
        <v>100</v>
      </c>
      <c r="L8">
        <f t="shared" si="1"/>
        <v>116.8</v>
      </c>
      <c r="M8">
        <f t="shared" si="2"/>
        <v>10.807404868885037</v>
      </c>
      <c r="N8">
        <f t="shared" si="3"/>
        <v>-1.2513287664998136</v>
      </c>
      <c r="O8">
        <f t="shared" si="4"/>
        <v>0.54686620379058226</v>
      </c>
    </row>
    <row r="9" spans="1:15" x14ac:dyDescent="0.2">
      <c r="A9">
        <v>5</v>
      </c>
      <c r="B9">
        <v>14644</v>
      </c>
      <c r="C9">
        <v>116.4</v>
      </c>
      <c r="D9">
        <v>7.2750000000000004</v>
      </c>
      <c r="E9">
        <v>14644</v>
      </c>
      <c r="F9">
        <v>32</v>
      </c>
      <c r="G9">
        <v>26</v>
      </c>
      <c r="H9">
        <v>25</v>
      </c>
      <c r="I9">
        <v>16</v>
      </c>
      <c r="J9">
        <v>1</v>
      </c>
      <c r="K9">
        <f t="shared" si="0"/>
        <v>100</v>
      </c>
      <c r="L9">
        <f t="shared" si="1"/>
        <v>116.4</v>
      </c>
      <c r="M9">
        <f t="shared" si="2"/>
        <v>10.788883167408942</v>
      </c>
      <c r="N9">
        <f t="shared" si="3"/>
        <v>-1.152375563371735</v>
      </c>
      <c r="O9">
        <f t="shared" si="4"/>
        <v>1.0477202678286766</v>
      </c>
    </row>
    <row r="10" spans="1:15" x14ac:dyDescent="0.2">
      <c r="A10">
        <v>5</v>
      </c>
      <c r="B10">
        <v>14725</v>
      </c>
      <c r="C10">
        <v>116.4</v>
      </c>
      <c r="D10">
        <v>7.2750000000000004</v>
      </c>
      <c r="E10">
        <v>14725</v>
      </c>
      <c r="F10">
        <v>32</v>
      </c>
      <c r="G10">
        <v>28</v>
      </c>
      <c r="H10">
        <v>22</v>
      </c>
      <c r="I10">
        <v>17</v>
      </c>
      <c r="J10">
        <v>1</v>
      </c>
      <c r="K10">
        <f t="shared" si="0"/>
        <v>100</v>
      </c>
      <c r="L10">
        <f t="shared" si="1"/>
        <v>116.4</v>
      </c>
      <c r="M10">
        <f t="shared" si="2"/>
        <v>10.788883167408942</v>
      </c>
      <c r="N10">
        <f t="shared" si="3"/>
        <v>-1.1010955630239199</v>
      </c>
      <c r="O10">
        <f t="shared" si="4"/>
        <v>1.1667552343500915</v>
      </c>
    </row>
    <row r="11" spans="1:15" x14ac:dyDescent="0.2">
      <c r="A11">
        <v>5</v>
      </c>
      <c r="B11">
        <v>14731</v>
      </c>
      <c r="C11">
        <v>116.8</v>
      </c>
      <c r="D11">
        <v>7.3</v>
      </c>
      <c r="E11">
        <v>14731</v>
      </c>
      <c r="F11">
        <v>33</v>
      </c>
      <c r="G11">
        <v>26</v>
      </c>
      <c r="H11">
        <v>23</v>
      </c>
      <c r="I11">
        <v>17</v>
      </c>
      <c r="J11">
        <v>1</v>
      </c>
      <c r="K11">
        <f t="shared" si="0"/>
        <v>100</v>
      </c>
      <c r="L11">
        <f t="shared" si="1"/>
        <v>116.8</v>
      </c>
      <c r="M11">
        <f t="shared" si="2"/>
        <v>10.807404868885037</v>
      </c>
      <c r="N11">
        <f t="shared" si="3"/>
        <v>-1.0500958278327996</v>
      </c>
      <c r="O11">
        <f t="shared" si="4"/>
        <v>1.4025614561831503</v>
      </c>
    </row>
    <row r="12" spans="1:15" x14ac:dyDescent="0.2">
      <c r="A12">
        <v>5</v>
      </c>
      <c r="B12">
        <v>14793</v>
      </c>
      <c r="C12">
        <v>116.8</v>
      </c>
      <c r="D12">
        <v>7.3</v>
      </c>
      <c r="E12">
        <v>14793</v>
      </c>
      <c r="F12">
        <v>33</v>
      </c>
      <c r="G12">
        <v>27</v>
      </c>
      <c r="H12">
        <v>21</v>
      </c>
      <c r="I12">
        <v>18</v>
      </c>
      <c r="J12">
        <v>1</v>
      </c>
      <c r="K12">
        <f t="shared" si="0"/>
        <v>100</v>
      </c>
      <c r="L12">
        <f t="shared" si="1"/>
        <v>116.8</v>
      </c>
      <c r="M12">
        <f t="shared" si="2"/>
        <v>10.807404868885037</v>
      </c>
      <c r="N12">
        <f t="shared" si="3"/>
        <v>-1.0217531604149102</v>
      </c>
      <c r="O12">
        <f t="shared" si="4"/>
        <v>1.4588571964721364</v>
      </c>
    </row>
    <row r="13" spans="1:15" x14ac:dyDescent="0.2">
      <c r="A13">
        <v>5</v>
      </c>
      <c r="B13">
        <v>14835</v>
      </c>
      <c r="C13">
        <v>116.8</v>
      </c>
      <c r="D13">
        <v>7.3</v>
      </c>
      <c r="E13">
        <v>14835</v>
      </c>
      <c r="F13">
        <v>31</v>
      </c>
      <c r="G13">
        <v>30</v>
      </c>
      <c r="H13">
        <v>19</v>
      </c>
      <c r="I13">
        <v>19</v>
      </c>
      <c r="J13">
        <v>1</v>
      </c>
      <c r="K13">
        <f t="shared" si="0"/>
        <v>100</v>
      </c>
      <c r="L13">
        <f t="shared" si="1"/>
        <v>116.8</v>
      </c>
      <c r="M13">
        <f t="shared" si="2"/>
        <v>10.807404868885037</v>
      </c>
      <c r="N13">
        <f t="shared" si="3"/>
        <v>-1.069935695025322</v>
      </c>
      <c r="O13">
        <f t="shared" si="4"/>
        <v>1.0873053105648349</v>
      </c>
    </row>
    <row r="14" spans="1:15" x14ac:dyDescent="0.2">
      <c r="A14">
        <v>5</v>
      </c>
      <c r="B14">
        <v>14851</v>
      </c>
      <c r="C14">
        <v>116.8</v>
      </c>
      <c r="D14">
        <v>7.3</v>
      </c>
      <c r="E14">
        <v>14851</v>
      </c>
      <c r="F14">
        <v>34</v>
      </c>
      <c r="G14">
        <v>25</v>
      </c>
      <c r="H14">
        <v>21</v>
      </c>
      <c r="I14">
        <v>19</v>
      </c>
      <c r="J14">
        <v>1</v>
      </c>
      <c r="K14">
        <f t="shared" si="0"/>
        <v>100</v>
      </c>
      <c r="L14">
        <f t="shared" si="1"/>
        <v>116.8</v>
      </c>
      <c r="M14">
        <f t="shared" si="2"/>
        <v>10.807404868885037</v>
      </c>
      <c r="N14">
        <f t="shared" si="3"/>
        <v>-0.94239369164482001</v>
      </c>
      <c r="O14">
        <f t="shared" si="4"/>
        <v>1.9317414148996068</v>
      </c>
    </row>
    <row r="15" spans="1:15" x14ac:dyDescent="0.2">
      <c r="A15">
        <v>5</v>
      </c>
      <c r="B15">
        <v>14885</v>
      </c>
      <c r="C15">
        <v>116.4</v>
      </c>
      <c r="D15">
        <v>7.2750000000000004</v>
      </c>
      <c r="E15">
        <v>14885</v>
      </c>
      <c r="F15">
        <v>34</v>
      </c>
      <c r="G15">
        <v>25</v>
      </c>
      <c r="H15">
        <v>20</v>
      </c>
      <c r="I15">
        <v>20</v>
      </c>
      <c r="J15">
        <v>1</v>
      </c>
      <c r="K15">
        <f t="shared" si="0"/>
        <v>100</v>
      </c>
      <c r="L15">
        <f t="shared" si="1"/>
        <v>116.4</v>
      </c>
      <c r="M15">
        <f t="shared" si="2"/>
        <v>10.788883167408942</v>
      </c>
      <c r="N15">
        <f t="shared" si="3"/>
        <v>-0.94725556198047456</v>
      </c>
      <c r="O15">
        <f t="shared" si="4"/>
        <v>2</v>
      </c>
    </row>
    <row r="16" spans="1:15" x14ac:dyDescent="0.2">
      <c r="A16">
        <v>5</v>
      </c>
      <c r="B16">
        <v>20204</v>
      </c>
      <c r="C16">
        <v>116.8</v>
      </c>
      <c r="D16">
        <v>7.3</v>
      </c>
      <c r="E16">
        <v>20204</v>
      </c>
      <c r="F16">
        <v>29</v>
      </c>
      <c r="G16">
        <v>29</v>
      </c>
      <c r="H16">
        <v>27</v>
      </c>
      <c r="I16">
        <v>13</v>
      </c>
      <c r="J16">
        <v>2</v>
      </c>
      <c r="K16">
        <f t="shared" si="0"/>
        <v>100</v>
      </c>
      <c r="L16">
        <f t="shared" si="1"/>
        <v>116.8</v>
      </c>
      <c r="M16">
        <f t="shared" si="2"/>
        <v>10.807404868885037</v>
      </c>
      <c r="N16">
        <f t="shared" si="3"/>
        <v>-1.0330902273820652</v>
      </c>
      <c r="O16">
        <f t="shared" si="4"/>
        <v>-0.79297241508726124</v>
      </c>
    </row>
    <row r="17" spans="1:15" x14ac:dyDescent="0.2">
      <c r="A17">
        <v>5</v>
      </c>
      <c r="B17">
        <v>20205</v>
      </c>
      <c r="C17">
        <v>116.4</v>
      </c>
      <c r="D17">
        <v>7.2750000000000004</v>
      </c>
      <c r="E17">
        <v>20205</v>
      </c>
      <c r="F17">
        <v>29</v>
      </c>
      <c r="G17">
        <v>28</v>
      </c>
      <c r="H17">
        <v>28</v>
      </c>
      <c r="I17">
        <v>13</v>
      </c>
      <c r="J17">
        <v>2</v>
      </c>
      <c r="K17">
        <f t="shared" si="0"/>
        <v>100</v>
      </c>
      <c r="L17">
        <f t="shared" si="1"/>
        <v>116.4</v>
      </c>
      <c r="M17">
        <f t="shared" si="2"/>
        <v>10.788883167408942</v>
      </c>
      <c r="N17">
        <f t="shared" si="3"/>
        <v>-1.0498155626761048</v>
      </c>
      <c r="O17">
        <f t="shared" si="4"/>
        <v>-0.78881921564459567</v>
      </c>
    </row>
    <row r="18" spans="1:15" x14ac:dyDescent="0.2">
      <c r="A18">
        <v>5</v>
      </c>
      <c r="B18">
        <v>20360</v>
      </c>
      <c r="C18">
        <v>116.8</v>
      </c>
      <c r="D18">
        <v>7.3</v>
      </c>
      <c r="E18">
        <v>20360</v>
      </c>
      <c r="F18">
        <v>32</v>
      </c>
      <c r="G18">
        <v>28</v>
      </c>
      <c r="H18">
        <v>24</v>
      </c>
      <c r="I18">
        <v>14</v>
      </c>
      <c r="J18">
        <v>2</v>
      </c>
      <c r="K18">
        <f t="shared" si="0"/>
        <v>100</v>
      </c>
      <c r="L18">
        <f t="shared" si="1"/>
        <v>116.8</v>
      </c>
      <c r="M18">
        <f t="shared" si="2"/>
        <v>10.807404868885037</v>
      </c>
      <c r="N18">
        <f t="shared" si="3"/>
        <v>-0.88429122343814615</v>
      </c>
      <c r="O18">
        <f t="shared" si="4"/>
        <v>-0.29686620379058226</v>
      </c>
    </row>
    <row r="19" spans="1:15" x14ac:dyDescent="0.2">
      <c r="A19">
        <v>5</v>
      </c>
      <c r="B19">
        <v>20587</v>
      </c>
      <c r="C19">
        <v>116.8</v>
      </c>
      <c r="D19">
        <v>7.3</v>
      </c>
      <c r="E19">
        <v>20587</v>
      </c>
      <c r="F19">
        <v>32</v>
      </c>
      <c r="G19">
        <v>30</v>
      </c>
      <c r="H19">
        <v>20</v>
      </c>
      <c r="I19">
        <v>16</v>
      </c>
      <c r="J19">
        <v>2</v>
      </c>
      <c r="K19">
        <f t="shared" si="0"/>
        <v>100</v>
      </c>
      <c r="L19">
        <f t="shared" si="1"/>
        <v>116.8</v>
      </c>
      <c r="M19">
        <f t="shared" si="2"/>
        <v>10.807404868885037</v>
      </c>
      <c r="N19">
        <f t="shared" si="3"/>
        <v>-0.74824641983227769</v>
      </c>
      <c r="O19">
        <f t="shared" si="4"/>
        <v>-2.6646650403455041E-2</v>
      </c>
    </row>
    <row r="20" spans="1:15" x14ac:dyDescent="0.2">
      <c r="A20">
        <v>5</v>
      </c>
      <c r="B20">
        <v>20588</v>
      </c>
      <c r="C20">
        <v>116.4</v>
      </c>
      <c r="D20">
        <v>7.2750000000000004</v>
      </c>
      <c r="E20">
        <v>20588</v>
      </c>
      <c r="F20">
        <v>31</v>
      </c>
      <c r="G20">
        <v>31</v>
      </c>
      <c r="H20">
        <v>20</v>
      </c>
      <c r="I20">
        <v>16</v>
      </c>
      <c r="J20">
        <v>2</v>
      </c>
      <c r="K20">
        <f t="shared" si="0"/>
        <v>100</v>
      </c>
      <c r="L20">
        <f t="shared" si="1"/>
        <v>116.4</v>
      </c>
      <c r="M20">
        <f t="shared" si="2"/>
        <v>10.788883167408942</v>
      </c>
      <c r="N20">
        <f t="shared" si="3"/>
        <v>-0.76777556076312137</v>
      </c>
      <c r="O20">
        <f t="shared" si="4"/>
        <v>-5.7604421298756314E-2</v>
      </c>
    </row>
    <row r="21" spans="1:15" x14ac:dyDescent="0.2">
      <c r="A21">
        <v>5</v>
      </c>
      <c r="B21">
        <v>20669</v>
      </c>
      <c r="C21">
        <v>116.8</v>
      </c>
      <c r="D21">
        <v>7.3</v>
      </c>
      <c r="E21">
        <v>20669</v>
      </c>
      <c r="F21">
        <v>33</v>
      </c>
      <c r="G21">
        <v>29</v>
      </c>
      <c r="H21">
        <v>19</v>
      </c>
      <c r="I21">
        <v>17</v>
      </c>
      <c r="J21">
        <v>2</v>
      </c>
      <c r="K21">
        <f t="shared" si="0"/>
        <v>100</v>
      </c>
      <c r="L21">
        <f t="shared" si="1"/>
        <v>116.8</v>
      </c>
      <c r="M21">
        <f t="shared" si="2"/>
        <v>10.807404868885037</v>
      </c>
      <c r="N21">
        <f t="shared" si="3"/>
        <v>-0.69297821836739359</v>
      </c>
      <c r="O21">
        <f t="shared" si="4"/>
        <v>0.22035091011446539</v>
      </c>
    </row>
    <row r="22" spans="1:15" x14ac:dyDescent="0.2">
      <c r="A22">
        <v>5</v>
      </c>
      <c r="B22">
        <v>20687</v>
      </c>
      <c r="C22">
        <v>116.8</v>
      </c>
      <c r="D22">
        <v>7.3</v>
      </c>
      <c r="E22">
        <v>20687</v>
      </c>
      <c r="F22">
        <v>35</v>
      </c>
      <c r="G22">
        <v>25</v>
      </c>
      <c r="H22">
        <v>21</v>
      </c>
      <c r="I22">
        <v>17</v>
      </c>
      <c r="J22">
        <v>2</v>
      </c>
      <c r="K22">
        <f t="shared" si="0"/>
        <v>100</v>
      </c>
      <c r="L22">
        <f t="shared" si="1"/>
        <v>116.8</v>
      </c>
      <c r="M22">
        <f t="shared" si="2"/>
        <v>10.807404868885037</v>
      </c>
      <c r="N22">
        <f t="shared" si="3"/>
        <v>-0.55693341476152458</v>
      </c>
      <c r="O22">
        <f t="shared" si="4"/>
        <v>1.1661193469694098</v>
      </c>
    </row>
    <row r="23" spans="1:15" x14ac:dyDescent="0.2">
      <c r="A23">
        <v>5</v>
      </c>
      <c r="B23">
        <v>20731</v>
      </c>
      <c r="C23">
        <v>116.4</v>
      </c>
      <c r="D23">
        <v>7.2750000000000004</v>
      </c>
      <c r="E23">
        <v>20731</v>
      </c>
      <c r="F23">
        <v>33</v>
      </c>
      <c r="G23">
        <v>29</v>
      </c>
      <c r="H23">
        <v>18</v>
      </c>
      <c r="I23">
        <v>18</v>
      </c>
      <c r="J23">
        <v>2</v>
      </c>
      <c r="K23">
        <f t="shared" si="0"/>
        <v>100</v>
      </c>
      <c r="L23">
        <f t="shared" si="1"/>
        <v>116.4</v>
      </c>
      <c r="M23">
        <f t="shared" si="2"/>
        <v>10.788883167408942</v>
      </c>
      <c r="N23">
        <f t="shared" si="3"/>
        <v>-0.69370444914961027</v>
      </c>
      <c r="O23">
        <f t="shared" si="4"/>
        <v>0.27399298543947381</v>
      </c>
    </row>
    <row r="24" spans="1:15" x14ac:dyDescent="0.2">
      <c r="A24">
        <v>5</v>
      </c>
      <c r="B24">
        <v>20844</v>
      </c>
      <c r="C24">
        <v>116.8</v>
      </c>
      <c r="D24">
        <v>7.3</v>
      </c>
      <c r="E24">
        <v>20844</v>
      </c>
      <c r="F24">
        <v>36</v>
      </c>
      <c r="G24">
        <v>22</v>
      </c>
      <c r="H24">
        <v>20</v>
      </c>
      <c r="I24">
        <v>20</v>
      </c>
      <c r="J24">
        <v>2</v>
      </c>
      <c r="K24">
        <f t="shared" si="0"/>
        <v>100</v>
      </c>
      <c r="L24">
        <f t="shared" si="1"/>
        <v>116.8</v>
      </c>
      <c r="M24">
        <f t="shared" si="2"/>
        <v>10.807404868885037</v>
      </c>
      <c r="N24">
        <f t="shared" si="3"/>
        <v>-0.40813441081760587</v>
      </c>
      <c r="O24">
        <f t="shared" si="4"/>
        <v>1.9999999999999982</v>
      </c>
    </row>
    <row r="25" spans="1:15" x14ac:dyDescent="0.2">
      <c r="A25">
        <v>5</v>
      </c>
      <c r="B25">
        <v>20852</v>
      </c>
      <c r="C25">
        <v>116.4</v>
      </c>
      <c r="D25">
        <v>7.2750000000000004</v>
      </c>
      <c r="E25">
        <v>20852</v>
      </c>
      <c r="F25">
        <v>36</v>
      </c>
      <c r="G25">
        <v>21</v>
      </c>
      <c r="H25">
        <v>21</v>
      </c>
      <c r="I25">
        <v>20</v>
      </c>
      <c r="J25">
        <v>2</v>
      </c>
      <c r="K25">
        <f t="shared" si="0"/>
        <v>100</v>
      </c>
      <c r="L25">
        <f t="shared" si="1"/>
        <v>116.4</v>
      </c>
      <c r="M25">
        <f t="shared" si="2"/>
        <v>10.788883167408942</v>
      </c>
      <c r="N25">
        <f t="shared" si="3"/>
        <v>-0.41166444723662732</v>
      </c>
      <c r="O25">
        <f t="shared" si="4"/>
        <v>2.0680199808693835</v>
      </c>
    </row>
    <row r="26" spans="1:15" x14ac:dyDescent="0.2">
      <c r="A26">
        <v>5</v>
      </c>
      <c r="B26">
        <v>25110</v>
      </c>
      <c r="C26">
        <v>116.4</v>
      </c>
      <c r="D26">
        <v>7.2750000000000004</v>
      </c>
      <c r="E26">
        <v>25110</v>
      </c>
      <c r="F26">
        <v>32</v>
      </c>
      <c r="G26">
        <v>27</v>
      </c>
      <c r="H26">
        <v>26</v>
      </c>
      <c r="I26">
        <v>12</v>
      </c>
      <c r="J26">
        <v>3</v>
      </c>
      <c r="K26">
        <f t="shared" si="0"/>
        <v>100</v>
      </c>
      <c r="L26">
        <f t="shared" si="1"/>
        <v>116.4</v>
      </c>
      <c r="M26">
        <f t="shared" si="2"/>
        <v>10.788883167408942</v>
      </c>
      <c r="N26">
        <f t="shared" si="3"/>
        <v>-0.74498444949742593</v>
      </c>
      <c r="O26">
        <f t="shared" si="4"/>
        <v>-1.3839940482516715</v>
      </c>
    </row>
    <row r="27" spans="1:15" x14ac:dyDescent="0.2">
      <c r="A27">
        <v>5</v>
      </c>
      <c r="B27">
        <v>25281</v>
      </c>
      <c r="C27">
        <v>116.8</v>
      </c>
      <c r="D27">
        <v>7.3</v>
      </c>
      <c r="E27">
        <v>25281</v>
      </c>
      <c r="F27">
        <v>31</v>
      </c>
      <c r="G27">
        <v>31</v>
      </c>
      <c r="H27">
        <v>22</v>
      </c>
      <c r="I27">
        <v>13</v>
      </c>
      <c r="J27">
        <v>3</v>
      </c>
      <c r="K27">
        <f t="shared" si="0"/>
        <v>100</v>
      </c>
      <c r="L27">
        <f t="shared" si="1"/>
        <v>116.8</v>
      </c>
      <c r="M27">
        <f t="shared" si="2"/>
        <v>10.807404868885037</v>
      </c>
      <c r="N27">
        <f t="shared" si="3"/>
        <v>-0.61078448285551468</v>
      </c>
      <c r="O27">
        <f t="shared" si="4"/>
        <v>-1.2433383373991376</v>
      </c>
    </row>
    <row r="28" spans="1:15" x14ac:dyDescent="0.2">
      <c r="A28">
        <v>5</v>
      </c>
      <c r="B28">
        <v>25297</v>
      </c>
      <c r="C28">
        <v>116.8</v>
      </c>
      <c r="D28">
        <v>7.3</v>
      </c>
      <c r="E28">
        <v>25297</v>
      </c>
      <c r="F28">
        <v>34</v>
      </c>
      <c r="G28">
        <v>25</v>
      </c>
      <c r="H28">
        <v>25</v>
      </c>
      <c r="I28">
        <v>13</v>
      </c>
      <c r="J28">
        <v>3</v>
      </c>
      <c r="K28">
        <f t="shared" si="0"/>
        <v>100</v>
      </c>
      <c r="L28">
        <f t="shared" si="1"/>
        <v>116.8</v>
      </c>
      <c r="M28">
        <f t="shared" si="2"/>
        <v>10.807404868885037</v>
      </c>
      <c r="N28">
        <f t="shared" si="3"/>
        <v>-0.53425928082721363</v>
      </c>
      <c r="O28">
        <f t="shared" si="4"/>
        <v>-0.63534434227810177</v>
      </c>
    </row>
    <row r="29" spans="1:15" x14ac:dyDescent="0.2">
      <c r="A29">
        <v>5</v>
      </c>
      <c r="B29">
        <v>25448</v>
      </c>
      <c r="C29">
        <v>116.8</v>
      </c>
      <c r="D29">
        <v>7.3</v>
      </c>
      <c r="E29">
        <v>25448</v>
      </c>
      <c r="F29">
        <v>35</v>
      </c>
      <c r="G29">
        <v>25</v>
      </c>
      <c r="H29">
        <v>23</v>
      </c>
      <c r="I29">
        <v>14</v>
      </c>
      <c r="J29">
        <v>3</v>
      </c>
      <c r="K29">
        <f t="shared" si="0"/>
        <v>100</v>
      </c>
      <c r="L29">
        <f t="shared" si="1"/>
        <v>116.8</v>
      </c>
      <c r="M29">
        <f t="shared" si="2"/>
        <v>10.807404868885037</v>
      </c>
      <c r="N29">
        <f t="shared" si="3"/>
        <v>-0.37837461002882211</v>
      </c>
      <c r="O29">
        <f t="shared" si="4"/>
        <v>-1.6091199099268039E-2</v>
      </c>
    </row>
    <row r="30" spans="1:15" x14ac:dyDescent="0.2">
      <c r="A30">
        <v>5</v>
      </c>
      <c r="B30">
        <v>25454</v>
      </c>
      <c r="C30">
        <v>116.4</v>
      </c>
      <c r="D30">
        <v>7.2750000000000004</v>
      </c>
      <c r="E30">
        <v>25454</v>
      </c>
      <c r="F30">
        <v>35</v>
      </c>
      <c r="G30">
        <v>24</v>
      </c>
      <c r="H30">
        <v>24</v>
      </c>
      <c r="I30">
        <v>14</v>
      </c>
      <c r="J30">
        <v>3</v>
      </c>
      <c r="K30">
        <f t="shared" si="0"/>
        <v>100</v>
      </c>
      <c r="L30">
        <f t="shared" si="1"/>
        <v>116.4</v>
      </c>
      <c r="M30">
        <f t="shared" si="2"/>
        <v>10.788883167408942</v>
      </c>
      <c r="N30">
        <f t="shared" si="3"/>
        <v>-0.38602444706271993</v>
      </c>
      <c r="O30">
        <f t="shared" si="4"/>
        <v>2.7420554787969564E-2</v>
      </c>
    </row>
    <row r="31" spans="1:15" x14ac:dyDescent="0.2">
      <c r="A31">
        <v>5</v>
      </c>
      <c r="B31">
        <v>25549</v>
      </c>
      <c r="C31">
        <v>116.8</v>
      </c>
      <c r="D31">
        <v>7.3</v>
      </c>
      <c r="E31">
        <v>25549</v>
      </c>
      <c r="F31">
        <v>33</v>
      </c>
      <c r="G31">
        <v>30</v>
      </c>
      <c r="H31">
        <v>19</v>
      </c>
      <c r="I31">
        <v>15</v>
      </c>
      <c r="J31">
        <v>3</v>
      </c>
      <c r="K31">
        <f t="shared" si="0"/>
        <v>100</v>
      </c>
      <c r="L31">
        <f t="shared" si="1"/>
        <v>116.8</v>
      </c>
      <c r="M31">
        <f t="shared" si="2"/>
        <v>10.807404868885037</v>
      </c>
      <c r="N31">
        <f t="shared" si="3"/>
        <v>-0.43505994486460109</v>
      </c>
      <c r="O31">
        <f t="shared" si="4"/>
        <v>-0.8042315631450565</v>
      </c>
    </row>
    <row r="32" spans="1:15" x14ac:dyDescent="0.2">
      <c r="A32">
        <v>5</v>
      </c>
      <c r="B32">
        <v>25723</v>
      </c>
      <c r="C32">
        <v>116.8</v>
      </c>
      <c r="D32">
        <v>7.3</v>
      </c>
      <c r="E32">
        <v>25723</v>
      </c>
      <c r="F32">
        <v>34</v>
      </c>
      <c r="G32">
        <v>29</v>
      </c>
      <c r="H32">
        <v>17</v>
      </c>
      <c r="I32">
        <v>17</v>
      </c>
      <c r="J32">
        <v>3</v>
      </c>
      <c r="K32">
        <f t="shared" si="0"/>
        <v>100</v>
      </c>
      <c r="L32">
        <f t="shared" si="1"/>
        <v>116.8</v>
      </c>
      <c r="M32">
        <f t="shared" si="2"/>
        <v>10.807404868885037</v>
      </c>
      <c r="N32">
        <f t="shared" si="3"/>
        <v>-0.35286620935272212</v>
      </c>
      <c r="O32">
        <f t="shared" si="4"/>
        <v>-0.45519797335334999</v>
      </c>
    </row>
    <row r="33" spans="1:15" x14ac:dyDescent="0.2">
      <c r="A33">
        <v>5</v>
      </c>
      <c r="B33">
        <v>25831</v>
      </c>
      <c r="C33">
        <v>116.8</v>
      </c>
      <c r="D33">
        <v>7.3</v>
      </c>
      <c r="E33">
        <v>25831</v>
      </c>
      <c r="F33">
        <v>37</v>
      </c>
      <c r="G33">
        <v>21</v>
      </c>
      <c r="H33">
        <v>21</v>
      </c>
      <c r="I33">
        <v>18</v>
      </c>
      <c r="J33">
        <v>3</v>
      </c>
      <c r="K33">
        <f t="shared" si="0"/>
        <v>100</v>
      </c>
      <c r="L33">
        <f t="shared" si="1"/>
        <v>116.8</v>
      </c>
      <c r="M33">
        <f t="shared" si="2"/>
        <v>10.807404868885037</v>
      </c>
      <c r="N33">
        <f t="shared" si="3"/>
        <v>-1.4171333708943672E-3</v>
      </c>
      <c r="O33">
        <f t="shared" si="4"/>
        <v>1.7966316382060405</v>
      </c>
    </row>
    <row r="34" spans="1:15" x14ac:dyDescent="0.2">
      <c r="A34">
        <v>5</v>
      </c>
      <c r="B34">
        <v>25864</v>
      </c>
      <c r="C34">
        <v>116.8</v>
      </c>
      <c r="D34">
        <v>7.3</v>
      </c>
      <c r="E34">
        <v>25864</v>
      </c>
      <c r="F34">
        <v>37</v>
      </c>
      <c r="G34">
        <v>22</v>
      </c>
      <c r="H34">
        <v>19</v>
      </c>
      <c r="I34">
        <v>19</v>
      </c>
      <c r="J34">
        <v>3</v>
      </c>
      <c r="K34">
        <f t="shared" si="0"/>
        <v>100</v>
      </c>
      <c r="L34">
        <f t="shared" si="1"/>
        <v>116.8</v>
      </c>
      <c r="M34">
        <f t="shared" si="2"/>
        <v>10.807404868885037</v>
      </c>
      <c r="N34">
        <f t="shared" si="3"/>
        <v>1.4171333708943672E-3</v>
      </c>
      <c r="O34">
        <f t="shared" si="4"/>
        <v>1.7966316382060405</v>
      </c>
    </row>
    <row r="35" spans="1:15" x14ac:dyDescent="0.2">
      <c r="A35">
        <v>5</v>
      </c>
      <c r="B35">
        <v>28957</v>
      </c>
      <c r="C35">
        <v>116.8</v>
      </c>
      <c r="D35">
        <v>7.3</v>
      </c>
      <c r="E35">
        <v>28957</v>
      </c>
      <c r="F35">
        <v>30</v>
      </c>
      <c r="G35">
        <v>28</v>
      </c>
      <c r="H35">
        <v>28</v>
      </c>
      <c r="I35">
        <v>10</v>
      </c>
      <c r="J35">
        <v>4</v>
      </c>
      <c r="K35">
        <f t="shared" si="0"/>
        <v>100</v>
      </c>
      <c r="L35">
        <f t="shared" si="1"/>
        <v>116.8</v>
      </c>
      <c r="M35">
        <f t="shared" si="2"/>
        <v>10.807404868885037</v>
      </c>
      <c r="N35">
        <f t="shared" si="3"/>
        <v>-0.72557228589796652</v>
      </c>
      <c r="O35">
        <f t="shared" si="4"/>
        <v>-2.5036592231187846</v>
      </c>
    </row>
    <row r="36" spans="1:15" x14ac:dyDescent="0.2">
      <c r="A36">
        <v>5</v>
      </c>
      <c r="B36">
        <v>28958</v>
      </c>
      <c r="C36">
        <v>116.4</v>
      </c>
      <c r="D36">
        <v>7.2750000000000004</v>
      </c>
      <c r="E36">
        <v>28958</v>
      </c>
      <c r="F36">
        <v>29</v>
      </c>
      <c r="G36">
        <v>29</v>
      </c>
      <c r="H36">
        <v>28</v>
      </c>
      <c r="I36">
        <v>10</v>
      </c>
      <c r="J36">
        <v>4</v>
      </c>
      <c r="K36">
        <f t="shared" si="0"/>
        <v>100</v>
      </c>
      <c r="L36">
        <f t="shared" si="1"/>
        <v>116.4</v>
      </c>
      <c r="M36">
        <f t="shared" si="2"/>
        <v>10.788883167408942</v>
      </c>
      <c r="N36">
        <f t="shared" si="3"/>
        <v>-0.74213556058921382</v>
      </c>
      <c r="O36">
        <f t="shared" si="4"/>
        <v>-2.5233287278137935</v>
      </c>
    </row>
    <row r="37" spans="1:15" x14ac:dyDescent="0.2">
      <c r="A37">
        <v>5</v>
      </c>
      <c r="B37">
        <v>29397</v>
      </c>
      <c r="C37">
        <v>116.8</v>
      </c>
      <c r="D37">
        <v>7.3</v>
      </c>
      <c r="E37">
        <v>29397</v>
      </c>
      <c r="F37">
        <v>34</v>
      </c>
      <c r="G37">
        <v>28</v>
      </c>
      <c r="H37">
        <v>22</v>
      </c>
      <c r="I37">
        <v>12</v>
      </c>
      <c r="J37">
        <v>4</v>
      </c>
      <c r="K37">
        <f t="shared" si="0"/>
        <v>100</v>
      </c>
      <c r="L37">
        <f t="shared" si="1"/>
        <v>116.8</v>
      </c>
      <c r="M37">
        <f t="shared" si="2"/>
        <v>10.807404868885037</v>
      </c>
      <c r="N37">
        <f t="shared" si="3"/>
        <v>-0.31743787508036048</v>
      </c>
      <c r="O37">
        <f t="shared" si="4"/>
        <v>-1.4227810095702775</v>
      </c>
    </row>
    <row r="38" spans="1:15" x14ac:dyDescent="0.2">
      <c r="A38">
        <v>5</v>
      </c>
      <c r="B38">
        <v>29565</v>
      </c>
      <c r="C38">
        <v>116.4</v>
      </c>
      <c r="D38">
        <v>7.2750000000000004</v>
      </c>
      <c r="E38">
        <v>29565</v>
      </c>
      <c r="F38">
        <v>34</v>
      </c>
      <c r="G38">
        <v>29</v>
      </c>
      <c r="H38">
        <v>20</v>
      </c>
      <c r="I38">
        <v>13</v>
      </c>
      <c r="J38">
        <v>4</v>
      </c>
      <c r="K38">
        <f t="shared" si="0"/>
        <v>100</v>
      </c>
      <c r="L38">
        <f t="shared" si="1"/>
        <v>116.4</v>
      </c>
      <c r="M38">
        <f t="shared" si="2"/>
        <v>10.788883167408942</v>
      </c>
      <c r="N38">
        <f t="shared" si="3"/>
        <v>-0.22933555711106243</v>
      </c>
      <c r="O38">
        <f t="shared" si="4"/>
        <v>-1.3329790625996383</v>
      </c>
    </row>
    <row r="39" spans="1:15" x14ac:dyDescent="0.2">
      <c r="A39">
        <v>5</v>
      </c>
      <c r="B39">
        <v>29700</v>
      </c>
      <c r="C39">
        <v>116.8</v>
      </c>
      <c r="D39">
        <v>7.3</v>
      </c>
      <c r="E39">
        <v>29700</v>
      </c>
      <c r="F39">
        <v>32</v>
      </c>
      <c r="G39">
        <v>32</v>
      </c>
      <c r="H39">
        <v>18</v>
      </c>
      <c r="I39">
        <v>14</v>
      </c>
      <c r="J39">
        <v>4</v>
      </c>
      <c r="K39">
        <f t="shared" si="0"/>
        <v>100</v>
      </c>
      <c r="L39">
        <f t="shared" si="1"/>
        <v>116.8</v>
      </c>
      <c r="M39">
        <f t="shared" si="2"/>
        <v>10.807404868885037</v>
      </c>
      <c r="N39">
        <f t="shared" si="3"/>
        <v>-0.20406720540880313</v>
      </c>
      <c r="O39">
        <f t="shared" si="4"/>
        <v>-1.6479639707262157</v>
      </c>
    </row>
    <row r="40" spans="1:15" x14ac:dyDescent="0.2">
      <c r="A40">
        <v>5</v>
      </c>
      <c r="B40">
        <v>29710</v>
      </c>
      <c r="C40">
        <v>116.4</v>
      </c>
      <c r="D40">
        <v>7.2750000000000004</v>
      </c>
      <c r="E40">
        <v>29710</v>
      </c>
      <c r="F40">
        <v>35</v>
      </c>
      <c r="G40">
        <v>28</v>
      </c>
      <c r="H40">
        <v>19</v>
      </c>
      <c r="I40">
        <v>14</v>
      </c>
      <c r="J40">
        <v>4</v>
      </c>
      <c r="K40">
        <f t="shared" si="0"/>
        <v>100</v>
      </c>
      <c r="L40">
        <f t="shared" si="1"/>
        <v>116.4</v>
      </c>
      <c r="M40">
        <f t="shared" si="2"/>
        <v>10.788883167408942</v>
      </c>
      <c r="N40">
        <f t="shared" si="3"/>
        <v>-0.1011355562415243</v>
      </c>
      <c r="O40">
        <f t="shared" si="4"/>
        <v>-0.82282920607928478</v>
      </c>
    </row>
    <row r="41" spans="1:15" x14ac:dyDescent="0.2">
      <c r="A41">
        <v>5</v>
      </c>
      <c r="B41">
        <v>29720</v>
      </c>
      <c r="C41">
        <v>116.8</v>
      </c>
      <c r="D41">
        <v>7.3</v>
      </c>
      <c r="E41">
        <v>29720</v>
      </c>
      <c r="F41">
        <v>36</v>
      </c>
      <c r="G41">
        <v>26</v>
      </c>
      <c r="H41">
        <v>20</v>
      </c>
      <c r="I41">
        <v>14</v>
      </c>
      <c r="J41">
        <v>4</v>
      </c>
      <c r="K41">
        <f t="shared" si="0"/>
        <v>100</v>
      </c>
      <c r="L41">
        <f t="shared" si="1"/>
        <v>116.8</v>
      </c>
      <c r="M41">
        <f t="shared" si="2"/>
        <v>10.807404868885037</v>
      </c>
      <c r="N41">
        <f t="shared" si="3"/>
        <v>0</v>
      </c>
      <c r="O41">
        <f t="shared" si="4"/>
        <v>-0.16175642709701687</v>
      </c>
    </row>
    <row r="42" spans="1:15" x14ac:dyDescent="0.2">
      <c r="A42">
        <v>5</v>
      </c>
      <c r="B42">
        <v>29907</v>
      </c>
      <c r="C42">
        <v>116.8</v>
      </c>
      <c r="D42">
        <v>7.3</v>
      </c>
      <c r="E42">
        <v>29907</v>
      </c>
      <c r="F42">
        <v>34</v>
      </c>
      <c r="G42">
        <v>30</v>
      </c>
      <c r="H42">
        <v>16</v>
      </c>
      <c r="I42">
        <v>16</v>
      </c>
      <c r="J42">
        <v>4</v>
      </c>
      <c r="K42">
        <f t="shared" si="0"/>
        <v>100</v>
      </c>
      <c r="L42">
        <f t="shared" si="1"/>
        <v>116.8</v>
      </c>
      <c r="M42">
        <f t="shared" si="2"/>
        <v>10.807404868885037</v>
      </c>
      <c r="N42">
        <f t="shared" si="3"/>
        <v>-0.11337066967155733</v>
      </c>
      <c r="O42">
        <f t="shared" si="4"/>
        <v>-1.2876712328767121</v>
      </c>
    </row>
    <row r="43" spans="1:15" x14ac:dyDescent="0.2">
      <c r="A43">
        <v>5</v>
      </c>
      <c r="B43">
        <v>30099</v>
      </c>
      <c r="C43">
        <v>116.8</v>
      </c>
      <c r="D43">
        <v>7.3</v>
      </c>
      <c r="E43">
        <v>30099</v>
      </c>
      <c r="F43">
        <v>38</v>
      </c>
      <c r="G43">
        <v>20</v>
      </c>
      <c r="H43">
        <v>20</v>
      </c>
      <c r="I43">
        <v>18</v>
      </c>
      <c r="J43">
        <v>4</v>
      </c>
      <c r="K43">
        <f t="shared" si="0"/>
        <v>100</v>
      </c>
      <c r="L43">
        <f t="shared" si="1"/>
        <v>116.8</v>
      </c>
      <c r="M43">
        <f t="shared" si="2"/>
        <v>10.807404868885037</v>
      </c>
      <c r="N43">
        <f t="shared" si="3"/>
        <v>0.40813441081760587</v>
      </c>
      <c r="O43">
        <f t="shared" si="4"/>
        <v>1.9999999999999964</v>
      </c>
    </row>
    <row r="44" spans="1:15" x14ac:dyDescent="0.2">
      <c r="A44">
        <v>5</v>
      </c>
      <c r="B44">
        <v>30137</v>
      </c>
      <c r="C44">
        <v>116.4</v>
      </c>
      <c r="D44">
        <v>7.2750000000000004</v>
      </c>
      <c r="E44">
        <v>30137</v>
      </c>
      <c r="F44">
        <v>38</v>
      </c>
      <c r="G44">
        <v>20</v>
      </c>
      <c r="H44">
        <v>19</v>
      </c>
      <c r="I44">
        <v>19</v>
      </c>
      <c r="J44">
        <v>4</v>
      </c>
      <c r="K44">
        <f t="shared" si="0"/>
        <v>100</v>
      </c>
      <c r="L44">
        <f t="shared" si="1"/>
        <v>116.4</v>
      </c>
      <c r="M44">
        <f t="shared" si="2"/>
        <v>10.788883167408942</v>
      </c>
      <c r="N44">
        <f t="shared" si="3"/>
        <v>0.41166444723662732</v>
      </c>
      <c r="O44">
        <f t="shared" si="4"/>
        <v>2.0680199808693835</v>
      </c>
    </row>
    <row r="45" spans="1:15" x14ac:dyDescent="0.2">
      <c r="A45">
        <v>5</v>
      </c>
      <c r="B45">
        <v>32291</v>
      </c>
      <c r="C45">
        <v>116.8</v>
      </c>
      <c r="D45">
        <v>7.3</v>
      </c>
      <c r="E45">
        <v>32291</v>
      </c>
      <c r="F45">
        <v>31</v>
      </c>
      <c r="G45">
        <v>29</v>
      </c>
      <c r="H45">
        <v>26</v>
      </c>
      <c r="I45">
        <v>9</v>
      </c>
      <c r="J45">
        <v>5</v>
      </c>
      <c r="K45">
        <f t="shared" si="0"/>
        <v>100</v>
      </c>
      <c r="L45">
        <f t="shared" si="1"/>
        <v>116.8</v>
      </c>
      <c r="M45">
        <f t="shared" si="2"/>
        <v>10.807404868885037</v>
      </c>
      <c r="N45">
        <f t="shared" si="3"/>
        <v>-0.57393901521225876</v>
      </c>
      <c r="O45">
        <f t="shared" si="4"/>
        <v>-2.8533965096641021</v>
      </c>
    </row>
    <row r="46" spans="1:15" x14ac:dyDescent="0.2">
      <c r="A46">
        <v>5</v>
      </c>
      <c r="B46">
        <v>32292</v>
      </c>
      <c r="C46">
        <v>116.4</v>
      </c>
      <c r="D46">
        <v>7.2750000000000004</v>
      </c>
      <c r="E46">
        <v>32292</v>
      </c>
      <c r="F46">
        <v>30</v>
      </c>
      <c r="G46">
        <v>30</v>
      </c>
      <c r="H46">
        <v>26</v>
      </c>
      <c r="I46">
        <v>9</v>
      </c>
      <c r="J46">
        <v>5</v>
      </c>
      <c r="K46">
        <f t="shared" si="0"/>
        <v>100</v>
      </c>
      <c r="L46">
        <f t="shared" si="1"/>
        <v>116.4</v>
      </c>
      <c r="M46">
        <f t="shared" si="2"/>
        <v>10.788883167408942</v>
      </c>
      <c r="N46">
        <f t="shared" si="3"/>
        <v>-0.59114444845398018</v>
      </c>
      <c r="O46">
        <f t="shared" si="4"/>
        <v>-2.8889361249867145</v>
      </c>
    </row>
    <row r="47" spans="1:15" x14ac:dyDescent="0.2">
      <c r="A47">
        <v>5</v>
      </c>
      <c r="B47">
        <v>32554</v>
      </c>
      <c r="C47">
        <v>116.8</v>
      </c>
      <c r="D47">
        <v>7.3</v>
      </c>
      <c r="E47">
        <v>32554</v>
      </c>
      <c r="F47">
        <v>33</v>
      </c>
      <c r="G47">
        <v>29</v>
      </c>
      <c r="H47">
        <v>23</v>
      </c>
      <c r="I47">
        <v>10</v>
      </c>
      <c r="J47">
        <v>5</v>
      </c>
      <c r="K47">
        <f t="shared" si="0"/>
        <v>100</v>
      </c>
      <c r="L47">
        <f t="shared" si="1"/>
        <v>116.8</v>
      </c>
      <c r="M47">
        <f t="shared" si="2"/>
        <v>10.807404868885037</v>
      </c>
      <c r="N47">
        <f t="shared" si="3"/>
        <v>-0.33586060890198854</v>
      </c>
      <c r="O47">
        <f t="shared" si="4"/>
        <v>-2.380512291236629</v>
      </c>
    </row>
    <row r="48" spans="1:15" x14ac:dyDescent="0.2">
      <c r="A48">
        <v>5</v>
      </c>
      <c r="B48">
        <v>32565</v>
      </c>
      <c r="C48">
        <v>116.4</v>
      </c>
      <c r="D48">
        <v>7.2750000000000004</v>
      </c>
      <c r="E48">
        <v>32565</v>
      </c>
      <c r="F48">
        <v>34</v>
      </c>
      <c r="G48">
        <v>26</v>
      </c>
      <c r="H48">
        <v>25</v>
      </c>
      <c r="I48">
        <v>10</v>
      </c>
      <c r="J48">
        <v>5</v>
      </c>
      <c r="K48">
        <f t="shared" si="0"/>
        <v>100</v>
      </c>
      <c r="L48">
        <f t="shared" si="1"/>
        <v>116.4</v>
      </c>
      <c r="M48">
        <f t="shared" si="2"/>
        <v>10.788883167408942</v>
      </c>
      <c r="N48">
        <f t="shared" si="3"/>
        <v>-0.30625555763278517</v>
      </c>
      <c r="O48">
        <f t="shared" si="4"/>
        <v>-2.0386863641194601</v>
      </c>
    </row>
    <row r="49" spans="1:15" x14ac:dyDescent="0.2">
      <c r="A49">
        <v>5</v>
      </c>
      <c r="B49">
        <v>32781</v>
      </c>
      <c r="C49">
        <v>116.8</v>
      </c>
      <c r="D49">
        <v>7.3</v>
      </c>
      <c r="E49">
        <v>32781</v>
      </c>
      <c r="F49">
        <v>34</v>
      </c>
      <c r="G49">
        <v>29</v>
      </c>
      <c r="H49">
        <v>21</v>
      </c>
      <c r="I49">
        <v>11</v>
      </c>
      <c r="J49">
        <v>5</v>
      </c>
      <c r="K49">
        <f t="shared" si="0"/>
        <v>100</v>
      </c>
      <c r="L49">
        <f t="shared" si="1"/>
        <v>116.8</v>
      </c>
      <c r="M49">
        <f t="shared" si="2"/>
        <v>10.807404868885037</v>
      </c>
      <c r="N49">
        <f t="shared" si="3"/>
        <v>-0.14879900394391909</v>
      </c>
      <c r="O49">
        <f t="shared" si="4"/>
        <v>-2.0089604053293302</v>
      </c>
    </row>
    <row r="50" spans="1:15" x14ac:dyDescent="0.2">
      <c r="A50">
        <v>5</v>
      </c>
      <c r="B50">
        <v>32789</v>
      </c>
      <c r="C50">
        <v>116.8</v>
      </c>
      <c r="D50">
        <v>7.3</v>
      </c>
      <c r="E50">
        <v>32789</v>
      </c>
      <c r="F50">
        <v>35</v>
      </c>
      <c r="G50">
        <v>27</v>
      </c>
      <c r="H50">
        <v>22</v>
      </c>
      <c r="I50">
        <v>11</v>
      </c>
      <c r="J50">
        <v>5</v>
      </c>
      <c r="K50">
        <f t="shared" si="0"/>
        <v>100</v>
      </c>
      <c r="L50">
        <f t="shared" si="1"/>
        <v>116.8</v>
      </c>
      <c r="M50">
        <f t="shared" si="2"/>
        <v>10.807404868885037</v>
      </c>
      <c r="N50">
        <f t="shared" si="3"/>
        <v>-8.9279402366351332E-2</v>
      </c>
      <c r="O50">
        <f t="shared" si="4"/>
        <v>-1.5360761869018571</v>
      </c>
    </row>
    <row r="51" spans="1:15" x14ac:dyDescent="0.2">
      <c r="A51">
        <v>5</v>
      </c>
      <c r="B51">
        <v>32990</v>
      </c>
      <c r="C51">
        <v>116.4</v>
      </c>
      <c r="D51">
        <v>7.2750000000000004</v>
      </c>
      <c r="E51">
        <v>32990</v>
      </c>
      <c r="F51">
        <v>36</v>
      </c>
      <c r="G51">
        <v>26</v>
      </c>
      <c r="H51">
        <v>21</v>
      </c>
      <c r="I51">
        <v>12</v>
      </c>
      <c r="J51">
        <v>5</v>
      </c>
      <c r="K51">
        <f t="shared" si="0"/>
        <v>100</v>
      </c>
      <c r="L51">
        <f t="shared" si="1"/>
        <v>116.4</v>
      </c>
      <c r="M51">
        <f t="shared" si="2"/>
        <v>10.788883167408942</v>
      </c>
      <c r="N51">
        <f t="shared" si="3"/>
        <v>0.1011355562415242</v>
      </c>
      <c r="O51">
        <f t="shared" si="4"/>
        <v>-0.82282920607928478</v>
      </c>
    </row>
    <row r="52" spans="1:15" x14ac:dyDescent="0.2">
      <c r="A52">
        <v>5</v>
      </c>
      <c r="B52">
        <v>33136</v>
      </c>
      <c r="C52">
        <v>116.8</v>
      </c>
      <c r="D52">
        <v>7.3</v>
      </c>
      <c r="E52">
        <v>33136</v>
      </c>
      <c r="F52">
        <v>35</v>
      </c>
      <c r="G52">
        <v>29</v>
      </c>
      <c r="H52">
        <v>18</v>
      </c>
      <c r="I52">
        <v>13</v>
      </c>
      <c r="J52">
        <v>5</v>
      </c>
      <c r="K52">
        <f t="shared" si="0"/>
        <v>100</v>
      </c>
      <c r="L52">
        <f t="shared" si="1"/>
        <v>116.8</v>
      </c>
      <c r="M52">
        <f t="shared" si="2"/>
        <v>10.807404868885037</v>
      </c>
      <c r="N52">
        <f t="shared" si="3"/>
        <v>8.9279402366351332E-2</v>
      </c>
      <c r="O52">
        <f t="shared" si="4"/>
        <v>-1.5360761869018571</v>
      </c>
    </row>
    <row r="53" spans="1:15" x14ac:dyDescent="0.2">
      <c r="A53">
        <v>5</v>
      </c>
      <c r="B53">
        <v>33396</v>
      </c>
      <c r="C53">
        <v>116.8</v>
      </c>
      <c r="D53">
        <v>7.3</v>
      </c>
      <c r="E53">
        <v>33396</v>
      </c>
      <c r="F53">
        <v>37</v>
      </c>
      <c r="G53">
        <v>26</v>
      </c>
      <c r="H53">
        <v>17</v>
      </c>
      <c r="I53">
        <v>15</v>
      </c>
      <c r="J53">
        <v>5</v>
      </c>
      <c r="K53">
        <f t="shared" si="0"/>
        <v>100</v>
      </c>
      <c r="L53">
        <f t="shared" si="1"/>
        <v>116.8</v>
      </c>
      <c r="M53">
        <f t="shared" si="2"/>
        <v>10.807404868885037</v>
      </c>
      <c r="N53">
        <f t="shared" si="3"/>
        <v>0.37837461002882222</v>
      </c>
      <c r="O53">
        <f t="shared" si="4"/>
        <v>-1.6091199099268039E-2</v>
      </c>
    </row>
    <row r="54" spans="1:15" x14ac:dyDescent="0.2">
      <c r="A54">
        <v>5</v>
      </c>
      <c r="B54">
        <v>33420</v>
      </c>
      <c r="C54">
        <v>116.8</v>
      </c>
      <c r="D54">
        <v>7.3</v>
      </c>
      <c r="E54">
        <v>33420</v>
      </c>
      <c r="F54">
        <v>38</v>
      </c>
      <c r="G54">
        <v>23</v>
      </c>
      <c r="H54">
        <v>19</v>
      </c>
      <c r="I54">
        <v>15</v>
      </c>
      <c r="J54">
        <v>5</v>
      </c>
      <c r="K54">
        <f t="shared" si="0"/>
        <v>100</v>
      </c>
      <c r="L54">
        <f t="shared" si="1"/>
        <v>116.8</v>
      </c>
      <c r="M54">
        <f t="shared" si="2"/>
        <v>10.807404868885037</v>
      </c>
      <c r="N54">
        <f t="shared" si="3"/>
        <v>0.55693341476152469</v>
      </c>
      <c r="O54">
        <f t="shared" si="4"/>
        <v>1.1661193469694098</v>
      </c>
    </row>
    <row r="55" spans="1:15" x14ac:dyDescent="0.2">
      <c r="A55">
        <v>5</v>
      </c>
      <c r="B55">
        <v>33482</v>
      </c>
      <c r="C55">
        <v>116.4</v>
      </c>
      <c r="D55">
        <v>7.2750000000000004</v>
      </c>
      <c r="E55">
        <v>33482</v>
      </c>
      <c r="F55">
        <v>37</v>
      </c>
      <c r="G55">
        <v>26</v>
      </c>
      <c r="H55">
        <v>16</v>
      </c>
      <c r="I55">
        <v>16</v>
      </c>
      <c r="J55">
        <v>5</v>
      </c>
      <c r="K55">
        <f t="shared" si="0"/>
        <v>100</v>
      </c>
      <c r="L55">
        <f t="shared" si="1"/>
        <v>116.4</v>
      </c>
      <c r="M55">
        <f t="shared" si="2"/>
        <v>10.788883167408942</v>
      </c>
      <c r="N55">
        <f t="shared" si="3"/>
        <v>0.38602444706271993</v>
      </c>
      <c r="O55">
        <f t="shared" si="4"/>
        <v>2.7420554787971341E-2</v>
      </c>
    </row>
    <row r="56" spans="1:15" x14ac:dyDescent="0.2">
      <c r="A56">
        <v>5</v>
      </c>
      <c r="B56">
        <v>34978</v>
      </c>
      <c r="C56">
        <v>116.8</v>
      </c>
      <c r="D56">
        <v>7.3</v>
      </c>
      <c r="E56">
        <v>34978</v>
      </c>
      <c r="F56">
        <v>32</v>
      </c>
      <c r="G56">
        <v>28</v>
      </c>
      <c r="H56">
        <v>26</v>
      </c>
      <c r="I56">
        <v>8</v>
      </c>
      <c r="J56">
        <v>6</v>
      </c>
      <c r="K56">
        <f t="shared" si="0"/>
        <v>100</v>
      </c>
      <c r="L56">
        <f t="shared" si="1"/>
        <v>116.8</v>
      </c>
      <c r="M56">
        <f t="shared" si="2"/>
        <v>10.807404868885037</v>
      </c>
      <c r="N56">
        <f t="shared" si="3"/>
        <v>-0.47615681262054033</v>
      </c>
      <c r="O56">
        <f t="shared" si="4"/>
        <v>-2.9990617376618509</v>
      </c>
    </row>
    <row r="57" spans="1:15" x14ac:dyDescent="0.2">
      <c r="A57">
        <v>5</v>
      </c>
      <c r="B57">
        <v>34981</v>
      </c>
      <c r="C57">
        <v>116.4</v>
      </c>
      <c r="D57">
        <v>7.2750000000000004</v>
      </c>
      <c r="E57">
        <v>34981</v>
      </c>
      <c r="F57">
        <v>32</v>
      </c>
      <c r="G57">
        <v>27</v>
      </c>
      <c r="H57">
        <v>27</v>
      </c>
      <c r="I57">
        <v>8</v>
      </c>
      <c r="J57">
        <v>6</v>
      </c>
      <c r="K57">
        <f t="shared" si="0"/>
        <v>100</v>
      </c>
      <c r="L57">
        <f t="shared" si="1"/>
        <v>116.4</v>
      </c>
      <c r="M57">
        <f t="shared" si="2"/>
        <v>10.788883167408942</v>
      </c>
      <c r="N57">
        <f t="shared" si="3"/>
        <v>-0.48858444775834975</v>
      </c>
      <c r="O57">
        <f t="shared" si="4"/>
        <v>-2.9994685938994579</v>
      </c>
    </row>
    <row r="58" spans="1:15" x14ac:dyDescent="0.2">
      <c r="A58">
        <v>5</v>
      </c>
      <c r="B58">
        <v>35518</v>
      </c>
      <c r="C58">
        <v>116.8</v>
      </c>
      <c r="D58">
        <v>7.3</v>
      </c>
      <c r="E58">
        <v>35518</v>
      </c>
      <c r="F58">
        <v>32</v>
      </c>
      <c r="G58">
        <v>32</v>
      </c>
      <c r="H58">
        <v>20</v>
      </c>
      <c r="I58">
        <v>10</v>
      </c>
      <c r="J58">
        <v>6</v>
      </c>
      <c r="K58">
        <f t="shared" si="0"/>
        <v>100</v>
      </c>
      <c r="L58">
        <f t="shared" si="1"/>
        <v>116.8</v>
      </c>
      <c r="M58">
        <f t="shared" si="2"/>
        <v>10.807404868885037</v>
      </c>
      <c r="N58">
        <f t="shared" si="3"/>
        <v>-6.8022401802934257E-2</v>
      </c>
      <c r="O58">
        <f t="shared" si="4"/>
        <v>-2.7288421842747237</v>
      </c>
    </row>
    <row r="59" spans="1:15" x14ac:dyDescent="0.2">
      <c r="A59">
        <v>5</v>
      </c>
      <c r="B59">
        <v>35548</v>
      </c>
      <c r="C59">
        <v>116.8</v>
      </c>
      <c r="D59">
        <v>7.3</v>
      </c>
      <c r="E59">
        <v>35548</v>
      </c>
      <c r="F59">
        <v>36</v>
      </c>
      <c r="G59">
        <v>24</v>
      </c>
      <c r="H59">
        <v>24</v>
      </c>
      <c r="I59">
        <v>10</v>
      </c>
      <c r="J59">
        <v>6</v>
      </c>
      <c r="K59">
        <f t="shared" si="0"/>
        <v>100</v>
      </c>
      <c r="L59">
        <f t="shared" si="1"/>
        <v>116.8</v>
      </c>
      <c r="M59">
        <f t="shared" si="2"/>
        <v>10.807404868885037</v>
      </c>
      <c r="N59">
        <f t="shared" si="3"/>
        <v>0.11337066967155743</v>
      </c>
      <c r="O59">
        <f t="shared" si="4"/>
        <v>-1.287671232876713</v>
      </c>
    </row>
    <row r="60" spans="1:15" x14ac:dyDescent="0.2">
      <c r="A60">
        <v>5</v>
      </c>
      <c r="B60">
        <v>35741</v>
      </c>
      <c r="C60">
        <v>116.8</v>
      </c>
      <c r="D60">
        <v>7.3</v>
      </c>
      <c r="E60">
        <v>35741</v>
      </c>
      <c r="F60">
        <v>35</v>
      </c>
      <c r="G60">
        <v>29</v>
      </c>
      <c r="H60">
        <v>19</v>
      </c>
      <c r="I60">
        <v>11</v>
      </c>
      <c r="J60">
        <v>6</v>
      </c>
      <c r="K60">
        <f t="shared" si="0"/>
        <v>100</v>
      </c>
      <c r="L60">
        <f t="shared" si="1"/>
        <v>116.8</v>
      </c>
      <c r="M60">
        <f t="shared" si="2"/>
        <v>10.807404868885037</v>
      </c>
      <c r="N60">
        <f t="shared" si="3"/>
        <v>0.14879900394391901</v>
      </c>
      <c r="O60">
        <f t="shared" si="4"/>
        <v>-2.0089604053293302</v>
      </c>
    </row>
    <row r="61" spans="1:15" x14ac:dyDescent="0.2">
      <c r="A61">
        <v>5</v>
      </c>
      <c r="B61">
        <v>35752</v>
      </c>
      <c r="C61">
        <v>116.4</v>
      </c>
      <c r="D61">
        <v>7.2750000000000004</v>
      </c>
      <c r="E61">
        <v>35752</v>
      </c>
      <c r="F61">
        <v>36</v>
      </c>
      <c r="G61">
        <v>27</v>
      </c>
      <c r="H61">
        <v>20</v>
      </c>
      <c r="I61">
        <v>11</v>
      </c>
      <c r="J61">
        <v>6</v>
      </c>
      <c r="K61">
        <f t="shared" si="0"/>
        <v>100</v>
      </c>
      <c r="L61">
        <f t="shared" si="1"/>
        <v>116.4</v>
      </c>
      <c r="M61">
        <f t="shared" si="2"/>
        <v>10.788883167408942</v>
      </c>
      <c r="N61">
        <f t="shared" si="3"/>
        <v>0.22933555711106243</v>
      </c>
      <c r="O61">
        <f t="shared" si="4"/>
        <v>-1.3329790625996383</v>
      </c>
    </row>
    <row r="62" spans="1:15" x14ac:dyDescent="0.2">
      <c r="A62">
        <v>5</v>
      </c>
      <c r="B62">
        <v>35777</v>
      </c>
      <c r="C62">
        <v>116.8</v>
      </c>
      <c r="D62">
        <v>7.3</v>
      </c>
      <c r="E62">
        <v>35777</v>
      </c>
      <c r="F62">
        <v>37</v>
      </c>
      <c r="G62">
        <v>23</v>
      </c>
      <c r="H62">
        <v>23</v>
      </c>
      <c r="I62">
        <v>11</v>
      </c>
      <c r="J62">
        <v>6</v>
      </c>
      <c r="K62">
        <f t="shared" si="0"/>
        <v>100</v>
      </c>
      <c r="L62">
        <f t="shared" si="1"/>
        <v>116.8</v>
      </c>
      <c r="M62">
        <f t="shared" si="2"/>
        <v>10.807404868885037</v>
      </c>
      <c r="N62">
        <f t="shared" si="3"/>
        <v>0.35286620935272212</v>
      </c>
      <c r="O62">
        <f t="shared" si="4"/>
        <v>-0.45519797335334999</v>
      </c>
    </row>
    <row r="63" spans="1:15" x14ac:dyDescent="0.2">
      <c r="A63">
        <v>5</v>
      </c>
      <c r="B63">
        <v>35920</v>
      </c>
      <c r="C63">
        <v>116.4</v>
      </c>
      <c r="D63">
        <v>7.2750000000000004</v>
      </c>
      <c r="E63">
        <v>35920</v>
      </c>
      <c r="F63">
        <v>33</v>
      </c>
      <c r="G63">
        <v>32</v>
      </c>
      <c r="H63">
        <v>17</v>
      </c>
      <c r="I63">
        <v>12</v>
      </c>
      <c r="J63">
        <v>6</v>
      </c>
      <c r="K63">
        <f t="shared" si="0"/>
        <v>100</v>
      </c>
      <c r="L63">
        <f t="shared" si="1"/>
        <v>116.4</v>
      </c>
      <c r="M63">
        <f t="shared" si="2"/>
        <v>10.788883167408942</v>
      </c>
      <c r="N63">
        <f t="shared" si="3"/>
        <v>0.15241555658933992</v>
      </c>
      <c r="O63">
        <f t="shared" si="4"/>
        <v>-2.5743437134658294</v>
      </c>
    </row>
    <row r="64" spans="1:15" x14ac:dyDescent="0.2">
      <c r="A64">
        <v>5</v>
      </c>
      <c r="B64">
        <v>35931</v>
      </c>
      <c r="C64">
        <v>116.8</v>
      </c>
      <c r="D64">
        <v>7.3</v>
      </c>
      <c r="E64">
        <v>35931</v>
      </c>
      <c r="F64">
        <v>36</v>
      </c>
      <c r="G64">
        <v>28</v>
      </c>
      <c r="H64">
        <v>18</v>
      </c>
      <c r="I64">
        <v>12</v>
      </c>
      <c r="J64">
        <v>6</v>
      </c>
      <c r="K64">
        <f t="shared" si="0"/>
        <v>100</v>
      </c>
      <c r="L64">
        <f t="shared" si="1"/>
        <v>116.8</v>
      </c>
      <c r="M64">
        <f t="shared" si="2"/>
        <v>10.807404868885037</v>
      </c>
      <c r="N64">
        <f t="shared" si="3"/>
        <v>0.31743787508036053</v>
      </c>
      <c r="O64">
        <f t="shared" si="4"/>
        <v>-1.4227810095702758</v>
      </c>
    </row>
    <row r="65" spans="1:15" x14ac:dyDescent="0.2">
      <c r="A65">
        <v>5</v>
      </c>
      <c r="B65">
        <v>36205</v>
      </c>
      <c r="C65">
        <v>116.4</v>
      </c>
      <c r="D65">
        <v>7.2750000000000004</v>
      </c>
      <c r="E65">
        <v>36205</v>
      </c>
      <c r="F65">
        <v>35</v>
      </c>
      <c r="G65">
        <v>30</v>
      </c>
      <c r="H65">
        <v>15</v>
      </c>
      <c r="I65">
        <v>14</v>
      </c>
      <c r="J65">
        <v>6</v>
      </c>
      <c r="K65">
        <f t="shared" si="0"/>
        <v>100</v>
      </c>
      <c r="L65">
        <f t="shared" si="1"/>
        <v>116.4</v>
      </c>
      <c r="M65">
        <f t="shared" si="2"/>
        <v>10.788883167408942</v>
      </c>
      <c r="N65">
        <f t="shared" si="3"/>
        <v>0.30625555763278522</v>
      </c>
      <c r="O65">
        <f t="shared" si="4"/>
        <v>-2.0386863641194601</v>
      </c>
    </row>
    <row r="66" spans="1:15" x14ac:dyDescent="0.2">
      <c r="A66">
        <v>5</v>
      </c>
      <c r="B66">
        <v>36322</v>
      </c>
      <c r="C66">
        <v>116.8</v>
      </c>
      <c r="D66">
        <v>7.3</v>
      </c>
      <c r="E66">
        <v>36322</v>
      </c>
      <c r="F66">
        <v>37</v>
      </c>
      <c r="G66">
        <v>27</v>
      </c>
      <c r="H66">
        <v>15</v>
      </c>
      <c r="I66">
        <v>15</v>
      </c>
      <c r="J66">
        <v>6</v>
      </c>
      <c r="K66">
        <f t="shared" si="0"/>
        <v>100</v>
      </c>
      <c r="L66">
        <f t="shared" si="1"/>
        <v>116.8</v>
      </c>
      <c r="M66">
        <f t="shared" si="2"/>
        <v>10.807404868885037</v>
      </c>
      <c r="N66">
        <f t="shared" si="3"/>
        <v>0.53425928082721375</v>
      </c>
      <c r="O66">
        <f t="shared" si="4"/>
        <v>-0.63534434227810266</v>
      </c>
    </row>
    <row r="67" spans="1:15" x14ac:dyDescent="0.2">
      <c r="A67">
        <v>5</v>
      </c>
      <c r="B67">
        <v>36374</v>
      </c>
      <c r="C67">
        <v>116.8</v>
      </c>
      <c r="D67">
        <v>7.3</v>
      </c>
      <c r="E67">
        <v>36374</v>
      </c>
      <c r="F67">
        <v>39</v>
      </c>
      <c r="G67">
        <v>21</v>
      </c>
      <c r="H67">
        <v>19</v>
      </c>
      <c r="I67">
        <v>15</v>
      </c>
      <c r="J67">
        <v>6</v>
      </c>
      <c r="K67">
        <f t="shared" ref="K67:K111" si="5">SUM(F67:J67)</f>
        <v>100</v>
      </c>
      <c r="L67">
        <f t="shared" ref="L67:L111" si="6">_xlfn.VAR.P(F67:J67)</f>
        <v>116.8</v>
      </c>
      <c r="M67">
        <f t="shared" ref="M67:M111" si="7">_xlfn.STDEV.P(F67:J67)</f>
        <v>10.807404868885037</v>
      </c>
      <c r="N67">
        <f t="shared" ref="N67:N111" si="8">SKEW(F67:J67)</f>
        <v>0.94239369164482023</v>
      </c>
      <c r="O67">
        <f t="shared" ref="O67:O111" si="9">KURT(F67:J67)</f>
        <v>1.9317414148996068</v>
      </c>
    </row>
    <row r="68" spans="1:15" x14ac:dyDescent="0.2">
      <c r="A68">
        <v>5</v>
      </c>
      <c r="B68">
        <v>36384</v>
      </c>
      <c r="C68">
        <v>116.4</v>
      </c>
      <c r="D68">
        <v>7.2750000000000004</v>
      </c>
      <c r="E68">
        <v>36384</v>
      </c>
      <c r="F68">
        <v>39</v>
      </c>
      <c r="G68">
        <v>20</v>
      </c>
      <c r="H68">
        <v>20</v>
      </c>
      <c r="I68">
        <v>15</v>
      </c>
      <c r="J68">
        <v>6</v>
      </c>
      <c r="K68">
        <f t="shared" si="5"/>
        <v>100</v>
      </c>
      <c r="L68">
        <f t="shared" si="6"/>
        <v>116.4</v>
      </c>
      <c r="M68">
        <f t="shared" si="7"/>
        <v>10.788883167408942</v>
      </c>
      <c r="N68">
        <f t="shared" si="8"/>
        <v>0.94725556198047456</v>
      </c>
      <c r="O68">
        <f t="shared" si="9"/>
        <v>2</v>
      </c>
    </row>
    <row r="69" spans="1:15" x14ac:dyDescent="0.2">
      <c r="A69">
        <v>5</v>
      </c>
      <c r="B69">
        <v>37095</v>
      </c>
      <c r="C69">
        <v>116.8</v>
      </c>
      <c r="D69">
        <v>7.3</v>
      </c>
      <c r="E69">
        <v>37095</v>
      </c>
      <c r="F69">
        <v>31</v>
      </c>
      <c r="G69">
        <v>30</v>
      </c>
      <c r="H69">
        <v>25</v>
      </c>
      <c r="I69">
        <v>7</v>
      </c>
      <c r="J69">
        <v>7</v>
      </c>
      <c r="K69">
        <f t="shared" si="5"/>
        <v>100</v>
      </c>
      <c r="L69">
        <f t="shared" si="6"/>
        <v>116.8</v>
      </c>
      <c r="M69">
        <f t="shared" si="7"/>
        <v>10.807404868885037</v>
      </c>
      <c r="N69">
        <f t="shared" si="8"/>
        <v>-0.45773407879891242</v>
      </c>
      <c r="O69">
        <f t="shared" si="9"/>
        <v>-3.1686526552824175</v>
      </c>
    </row>
    <row r="70" spans="1:15" x14ac:dyDescent="0.2">
      <c r="A70">
        <v>5</v>
      </c>
      <c r="B70">
        <v>37098</v>
      </c>
      <c r="C70">
        <v>116.4</v>
      </c>
      <c r="D70">
        <v>7.2750000000000004</v>
      </c>
      <c r="E70">
        <v>37098</v>
      </c>
      <c r="F70">
        <v>32</v>
      </c>
      <c r="G70">
        <v>28</v>
      </c>
      <c r="H70">
        <v>26</v>
      </c>
      <c r="I70">
        <v>7</v>
      </c>
      <c r="J70">
        <v>7</v>
      </c>
      <c r="K70">
        <f t="shared" si="5"/>
        <v>100</v>
      </c>
      <c r="L70">
        <f t="shared" si="6"/>
        <v>116.4</v>
      </c>
      <c r="M70">
        <f t="shared" si="7"/>
        <v>10.788883167408942</v>
      </c>
      <c r="N70">
        <f t="shared" si="8"/>
        <v>-0.46009555867623075</v>
      </c>
      <c r="O70">
        <f t="shared" si="9"/>
        <v>-3.0844935699861811</v>
      </c>
    </row>
    <row r="71" spans="1:15" x14ac:dyDescent="0.2">
      <c r="A71">
        <v>5</v>
      </c>
      <c r="B71">
        <v>37416</v>
      </c>
      <c r="C71">
        <v>116.4</v>
      </c>
      <c r="D71">
        <v>7.2750000000000004</v>
      </c>
      <c r="E71">
        <v>37416</v>
      </c>
      <c r="F71">
        <v>32</v>
      </c>
      <c r="G71">
        <v>31</v>
      </c>
      <c r="H71">
        <v>22</v>
      </c>
      <c r="I71">
        <v>8</v>
      </c>
      <c r="J71">
        <v>7</v>
      </c>
      <c r="K71">
        <f t="shared" si="5"/>
        <v>100</v>
      </c>
      <c r="L71">
        <f t="shared" si="6"/>
        <v>116.4</v>
      </c>
      <c r="M71">
        <f t="shared" si="7"/>
        <v>10.788883167408942</v>
      </c>
      <c r="N71">
        <f t="shared" si="8"/>
        <v>-0.20369555693715485</v>
      </c>
      <c r="O71">
        <f t="shared" si="9"/>
        <v>-2.9994685938994561</v>
      </c>
    </row>
    <row r="72" spans="1:15" x14ac:dyDescent="0.2">
      <c r="A72">
        <v>5</v>
      </c>
      <c r="B72">
        <v>37422</v>
      </c>
      <c r="C72">
        <v>116.4</v>
      </c>
      <c r="D72">
        <v>7.2750000000000004</v>
      </c>
      <c r="E72">
        <v>37422</v>
      </c>
      <c r="F72">
        <v>34</v>
      </c>
      <c r="G72">
        <v>28</v>
      </c>
      <c r="H72">
        <v>23</v>
      </c>
      <c r="I72">
        <v>8</v>
      </c>
      <c r="J72">
        <v>7</v>
      </c>
      <c r="K72">
        <f t="shared" si="5"/>
        <v>100</v>
      </c>
      <c r="L72">
        <f t="shared" si="6"/>
        <v>116.4</v>
      </c>
      <c r="M72">
        <f t="shared" si="7"/>
        <v>10.788883167408942</v>
      </c>
      <c r="N72">
        <f t="shared" si="8"/>
        <v>-0.15241555658933992</v>
      </c>
      <c r="O72">
        <f t="shared" si="9"/>
        <v>-2.5743437134658294</v>
      </c>
    </row>
    <row r="73" spans="1:15" x14ac:dyDescent="0.2">
      <c r="A73">
        <v>5</v>
      </c>
      <c r="B73">
        <v>37968</v>
      </c>
      <c r="C73">
        <v>116.8</v>
      </c>
      <c r="D73">
        <v>7.3</v>
      </c>
      <c r="E73">
        <v>37968</v>
      </c>
      <c r="F73">
        <v>37</v>
      </c>
      <c r="G73">
        <v>25</v>
      </c>
      <c r="H73">
        <v>21</v>
      </c>
      <c r="I73">
        <v>10</v>
      </c>
      <c r="J73">
        <v>7</v>
      </c>
      <c r="K73">
        <f t="shared" si="5"/>
        <v>100</v>
      </c>
      <c r="L73">
        <f t="shared" si="6"/>
        <v>116.8</v>
      </c>
      <c r="M73">
        <f t="shared" si="7"/>
        <v>10.807404868885037</v>
      </c>
      <c r="N73">
        <f t="shared" si="8"/>
        <v>0.43505994486460098</v>
      </c>
      <c r="O73">
        <f t="shared" si="9"/>
        <v>-0.80423156314505562</v>
      </c>
    </row>
    <row r="74" spans="1:15" x14ac:dyDescent="0.2">
      <c r="A74">
        <v>5</v>
      </c>
      <c r="B74">
        <v>38150</v>
      </c>
      <c r="C74">
        <v>116.8</v>
      </c>
      <c r="D74">
        <v>7.3</v>
      </c>
      <c r="E74">
        <v>38150</v>
      </c>
      <c r="F74">
        <v>35</v>
      </c>
      <c r="G74">
        <v>30</v>
      </c>
      <c r="H74">
        <v>17</v>
      </c>
      <c r="I74">
        <v>11</v>
      </c>
      <c r="J74">
        <v>7</v>
      </c>
      <c r="K74">
        <f t="shared" si="5"/>
        <v>100</v>
      </c>
      <c r="L74">
        <f t="shared" si="6"/>
        <v>116.8</v>
      </c>
      <c r="M74">
        <f t="shared" si="7"/>
        <v>10.807404868885037</v>
      </c>
      <c r="N74">
        <f t="shared" si="8"/>
        <v>0.33586060890198843</v>
      </c>
      <c r="O74">
        <f t="shared" si="9"/>
        <v>-2.3805122912366299</v>
      </c>
    </row>
    <row r="75" spans="1:15" x14ac:dyDescent="0.2">
      <c r="A75">
        <v>5</v>
      </c>
      <c r="B75">
        <v>38195</v>
      </c>
      <c r="C75">
        <v>116.8</v>
      </c>
      <c r="D75">
        <v>7.3</v>
      </c>
      <c r="E75">
        <v>38195</v>
      </c>
      <c r="F75">
        <v>38</v>
      </c>
      <c r="G75">
        <v>23</v>
      </c>
      <c r="H75">
        <v>21</v>
      </c>
      <c r="I75">
        <v>11</v>
      </c>
      <c r="J75">
        <v>7</v>
      </c>
      <c r="K75">
        <f t="shared" si="5"/>
        <v>100</v>
      </c>
      <c r="L75">
        <f t="shared" si="6"/>
        <v>116.8</v>
      </c>
      <c r="M75">
        <f t="shared" si="7"/>
        <v>10.807404868885037</v>
      </c>
      <c r="N75">
        <f t="shared" si="8"/>
        <v>0.69297821836739359</v>
      </c>
      <c r="O75">
        <f t="shared" si="9"/>
        <v>0.22035091011446539</v>
      </c>
    </row>
    <row r="76" spans="1:15" x14ac:dyDescent="0.2">
      <c r="A76">
        <v>5</v>
      </c>
      <c r="B76">
        <v>38203</v>
      </c>
      <c r="C76">
        <v>116.4</v>
      </c>
      <c r="D76">
        <v>7.2750000000000004</v>
      </c>
      <c r="E76">
        <v>38203</v>
      </c>
      <c r="F76">
        <v>38</v>
      </c>
      <c r="G76">
        <v>22</v>
      </c>
      <c r="H76">
        <v>22</v>
      </c>
      <c r="I76">
        <v>11</v>
      </c>
      <c r="J76">
        <v>7</v>
      </c>
      <c r="K76">
        <f t="shared" si="5"/>
        <v>100</v>
      </c>
      <c r="L76">
        <f t="shared" si="6"/>
        <v>116.4</v>
      </c>
      <c r="M76">
        <f t="shared" si="7"/>
        <v>10.788883167408942</v>
      </c>
      <c r="N76">
        <f t="shared" si="8"/>
        <v>0.69370444914961049</v>
      </c>
      <c r="O76">
        <f t="shared" si="9"/>
        <v>0.27399298543947381</v>
      </c>
    </row>
    <row r="77" spans="1:15" x14ac:dyDescent="0.2">
      <c r="A77">
        <v>5</v>
      </c>
      <c r="B77">
        <v>38533</v>
      </c>
      <c r="C77">
        <v>116.8</v>
      </c>
      <c r="D77">
        <v>7.3</v>
      </c>
      <c r="E77">
        <v>38533</v>
      </c>
      <c r="F77">
        <v>39</v>
      </c>
      <c r="G77">
        <v>22</v>
      </c>
      <c r="H77">
        <v>19</v>
      </c>
      <c r="I77">
        <v>13</v>
      </c>
      <c r="J77">
        <v>7</v>
      </c>
      <c r="K77">
        <f t="shared" si="5"/>
        <v>100</v>
      </c>
      <c r="L77">
        <f t="shared" si="6"/>
        <v>116.8</v>
      </c>
      <c r="M77">
        <f t="shared" si="7"/>
        <v>10.807404868885037</v>
      </c>
      <c r="N77">
        <f t="shared" si="8"/>
        <v>1.0217531604149099</v>
      </c>
      <c r="O77">
        <f t="shared" si="9"/>
        <v>1.4588571964721364</v>
      </c>
    </row>
    <row r="78" spans="1:15" x14ac:dyDescent="0.2">
      <c r="A78">
        <v>5</v>
      </c>
      <c r="B78">
        <v>38645</v>
      </c>
      <c r="C78">
        <v>116.8</v>
      </c>
      <c r="D78">
        <v>7.3</v>
      </c>
      <c r="E78">
        <v>38645</v>
      </c>
      <c r="F78">
        <v>39</v>
      </c>
      <c r="G78">
        <v>23</v>
      </c>
      <c r="H78">
        <v>17</v>
      </c>
      <c r="I78">
        <v>14</v>
      </c>
      <c r="J78">
        <v>7</v>
      </c>
      <c r="K78">
        <f t="shared" si="5"/>
        <v>100</v>
      </c>
      <c r="L78">
        <f t="shared" si="6"/>
        <v>116.8</v>
      </c>
      <c r="M78">
        <f t="shared" si="7"/>
        <v>10.807404868885037</v>
      </c>
      <c r="N78">
        <f t="shared" si="8"/>
        <v>1.0500958278327996</v>
      </c>
      <c r="O78">
        <f t="shared" si="9"/>
        <v>1.4025614561831521</v>
      </c>
    </row>
    <row r="79" spans="1:15" x14ac:dyDescent="0.2">
      <c r="A79">
        <v>5</v>
      </c>
      <c r="B79">
        <v>39377</v>
      </c>
      <c r="C79">
        <v>116.8</v>
      </c>
      <c r="D79">
        <v>7.3</v>
      </c>
      <c r="E79">
        <v>39377</v>
      </c>
      <c r="F79">
        <v>34</v>
      </c>
      <c r="G79">
        <v>30</v>
      </c>
      <c r="H79">
        <v>20</v>
      </c>
      <c r="I79">
        <v>8</v>
      </c>
      <c r="J79">
        <v>8</v>
      </c>
      <c r="K79">
        <f t="shared" si="5"/>
        <v>100</v>
      </c>
      <c r="L79">
        <f t="shared" si="6"/>
        <v>116.8</v>
      </c>
      <c r="M79">
        <f t="shared" si="7"/>
        <v>10.807404868885037</v>
      </c>
      <c r="N79">
        <f t="shared" si="8"/>
        <v>6.8022401802934396E-2</v>
      </c>
      <c r="O79">
        <f t="shared" si="9"/>
        <v>-2.7288421842747237</v>
      </c>
    </row>
    <row r="80" spans="1:15" x14ac:dyDescent="0.2">
      <c r="A80">
        <v>5</v>
      </c>
      <c r="B80">
        <v>39395</v>
      </c>
      <c r="C80">
        <v>116.8</v>
      </c>
      <c r="D80">
        <v>7.3</v>
      </c>
      <c r="E80">
        <v>39395</v>
      </c>
      <c r="F80">
        <v>36</v>
      </c>
      <c r="G80">
        <v>26</v>
      </c>
      <c r="H80">
        <v>22</v>
      </c>
      <c r="I80">
        <v>8</v>
      </c>
      <c r="J80">
        <v>8</v>
      </c>
      <c r="K80">
        <f t="shared" si="5"/>
        <v>100</v>
      </c>
      <c r="L80">
        <f t="shared" si="6"/>
        <v>116.8</v>
      </c>
      <c r="M80">
        <f t="shared" si="7"/>
        <v>10.807404868885037</v>
      </c>
      <c r="N80">
        <f t="shared" si="8"/>
        <v>0.20406720540880308</v>
      </c>
      <c r="O80">
        <f t="shared" si="9"/>
        <v>-1.6479639707262157</v>
      </c>
    </row>
    <row r="81" spans="1:15" x14ac:dyDescent="0.2">
      <c r="A81">
        <v>5</v>
      </c>
      <c r="B81">
        <v>39647</v>
      </c>
      <c r="C81">
        <v>116.4</v>
      </c>
      <c r="D81">
        <v>7.2750000000000004</v>
      </c>
      <c r="E81">
        <v>39647</v>
      </c>
      <c r="F81">
        <v>33</v>
      </c>
      <c r="G81">
        <v>32</v>
      </c>
      <c r="H81">
        <v>18</v>
      </c>
      <c r="I81">
        <v>9</v>
      </c>
      <c r="J81">
        <v>8</v>
      </c>
      <c r="K81">
        <f t="shared" si="5"/>
        <v>100</v>
      </c>
      <c r="L81">
        <f t="shared" si="6"/>
        <v>116.4</v>
      </c>
      <c r="M81">
        <f t="shared" si="7"/>
        <v>10.788883167408942</v>
      </c>
      <c r="N81">
        <f t="shared" si="8"/>
        <v>0.20369555693715477</v>
      </c>
      <c r="O81">
        <f t="shared" si="9"/>
        <v>-2.9994685938994561</v>
      </c>
    </row>
    <row r="82" spans="1:15" x14ac:dyDescent="0.2">
      <c r="A82">
        <v>5</v>
      </c>
      <c r="B82">
        <v>39922</v>
      </c>
      <c r="C82">
        <v>116.8</v>
      </c>
      <c r="D82">
        <v>7.3</v>
      </c>
      <c r="E82">
        <v>39922</v>
      </c>
      <c r="F82">
        <v>38</v>
      </c>
      <c r="G82">
        <v>24</v>
      </c>
      <c r="H82">
        <v>20</v>
      </c>
      <c r="I82">
        <v>10</v>
      </c>
      <c r="J82">
        <v>8</v>
      </c>
      <c r="K82">
        <f t="shared" si="5"/>
        <v>100</v>
      </c>
      <c r="L82">
        <f t="shared" si="6"/>
        <v>116.8</v>
      </c>
      <c r="M82">
        <f t="shared" si="7"/>
        <v>10.807404868885037</v>
      </c>
      <c r="N82">
        <f t="shared" si="8"/>
        <v>0.74824641983227769</v>
      </c>
      <c r="O82">
        <f t="shared" si="9"/>
        <v>-2.6646650403456817E-2</v>
      </c>
    </row>
    <row r="83" spans="1:15" x14ac:dyDescent="0.2">
      <c r="A83">
        <v>5</v>
      </c>
      <c r="B83">
        <v>40249</v>
      </c>
      <c r="C83">
        <v>116.8</v>
      </c>
      <c r="D83">
        <v>7.3</v>
      </c>
      <c r="E83">
        <v>40249</v>
      </c>
      <c r="F83">
        <v>34</v>
      </c>
      <c r="G83">
        <v>32</v>
      </c>
      <c r="H83">
        <v>14</v>
      </c>
      <c r="I83">
        <v>12</v>
      </c>
      <c r="J83">
        <v>8</v>
      </c>
      <c r="K83">
        <f t="shared" si="5"/>
        <v>100</v>
      </c>
      <c r="L83">
        <f t="shared" si="6"/>
        <v>116.8</v>
      </c>
      <c r="M83">
        <f t="shared" si="7"/>
        <v>10.807404868885037</v>
      </c>
      <c r="N83">
        <f t="shared" si="8"/>
        <v>0.47615681262054049</v>
      </c>
      <c r="O83">
        <f t="shared" si="9"/>
        <v>-2.9990617376618509</v>
      </c>
    </row>
    <row r="84" spans="1:15" x14ac:dyDescent="0.2">
      <c r="A84">
        <v>5</v>
      </c>
      <c r="B84">
        <v>40250</v>
      </c>
      <c r="C84">
        <v>116.4</v>
      </c>
      <c r="D84">
        <v>7.2750000000000004</v>
      </c>
      <c r="E84">
        <v>40250</v>
      </c>
      <c r="F84">
        <v>33</v>
      </c>
      <c r="G84">
        <v>33</v>
      </c>
      <c r="H84">
        <v>14</v>
      </c>
      <c r="I84">
        <v>12</v>
      </c>
      <c r="J84">
        <v>8</v>
      </c>
      <c r="K84">
        <f t="shared" si="5"/>
        <v>100</v>
      </c>
      <c r="L84">
        <f t="shared" si="6"/>
        <v>116.4</v>
      </c>
      <c r="M84">
        <f t="shared" si="7"/>
        <v>10.788883167408942</v>
      </c>
      <c r="N84">
        <f t="shared" si="8"/>
        <v>0.46009555867623064</v>
      </c>
      <c r="O84">
        <f t="shared" si="9"/>
        <v>-3.0844935699861811</v>
      </c>
    </row>
    <row r="85" spans="1:15" x14ac:dyDescent="0.2">
      <c r="A85">
        <v>5</v>
      </c>
      <c r="B85">
        <v>40279</v>
      </c>
      <c r="C85">
        <v>116.8</v>
      </c>
      <c r="D85">
        <v>7.3</v>
      </c>
      <c r="E85">
        <v>40279</v>
      </c>
      <c r="F85">
        <v>38</v>
      </c>
      <c r="G85">
        <v>26</v>
      </c>
      <c r="H85">
        <v>16</v>
      </c>
      <c r="I85">
        <v>12</v>
      </c>
      <c r="J85">
        <v>8</v>
      </c>
      <c r="K85">
        <f t="shared" si="5"/>
        <v>100</v>
      </c>
      <c r="L85">
        <f t="shared" si="6"/>
        <v>116.8</v>
      </c>
      <c r="M85">
        <f t="shared" si="7"/>
        <v>10.807404868885037</v>
      </c>
      <c r="N85">
        <f t="shared" si="8"/>
        <v>0.88429122343814637</v>
      </c>
      <c r="O85">
        <f t="shared" si="9"/>
        <v>-0.29686620379058315</v>
      </c>
    </row>
    <row r="86" spans="1:15" x14ac:dyDescent="0.2">
      <c r="A86">
        <v>5</v>
      </c>
      <c r="B86">
        <v>40306</v>
      </c>
      <c r="C86">
        <v>116.4</v>
      </c>
      <c r="D86">
        <v>7.2750000000000004</v>
      </c>
      <c r="E86">
        <v>40306</v>
      </c>
      <c r="F86">
        <v>39</v>
      </c>
      <c r="G86">
        <v>23</v>
      </c>
      <c r="H86">
        <v>18</v>
      </c>
      <c r="I86">
        <v>12</v>
      </c>
      <c r="J86">
        <v>8</v>
      </c>
      <c r="K86">
        <f t="shared" si="5"/>
        <v>100</v>
      </c>
      <c r="L86">
        <f t="shared" si="6"/>
        <v>116.4</v>
      </c>
      <c r="M86">
        <f t="shared" si="7"/>
        <v>10.788883167408942</v>
      </c>
      <c r="N86">
        <f t="shared" si="8"/>
        <v>1.1010955630239196</v>
      </c>
      <c r="O86">
        <f t="shared" si="9"/>
        <v>1.1667552343500915</v>
      </c>
    </row>
    <row r="87" spans="1:15" x14ac:dyDescent="0.2">
      <c r="A87">
        <v>5</v>
      </c>
      <c r="B87">
        <v>40390</v>
      </c>
      <c r="C87">
        <v>116.4</v>
      </c>
      <c r="D87">
        <v>7.2750000000000004</v>
      </c>
      <c r="E87">
        <v>40390</v>
      </c>
      <c r="F87">
        <v>34</v>
      </c>
      <c r="G87">
        <v>32</v>
      </c>
      <c r="H87">
        <v>13</v>
      </c>
      <c r="I87">
        <v>13</v>
      </c>
      <c r="J87">
        <v>8</v>
      </c>
      <c r="K87">
        <f t="shared" si="5"/>
        <v>100</v>
      </c>
      <c r="L87">
        <f t="shared" si="6"/>
        <v>116.4</v>
      </c>
      <c r="M87">
        <f t="shared" si="7"/>
        <v>10.788883167408942</v>
      </c>
      <c r="N87">
        <f t="shared" si="8"/>
        <v>0.48858444775834975</v>
      </c>
      <c r="O87">
        <f t="shared" si="9"/>
        <v>-2.9994685938994579</v>
      </c>
    </row>
    <row r="88" spans="1:15" x14ac:dyDescent="0.2">
      <c r="A88">
        <v>5</v>
      </c>
      <c r="B88">
        <v>40406</v>
      </c>
      <c r="C88">
        <v>116.4</v>
      </c>
      <c r="D88">
        <v>7.2750000000000004</v>
      </c>
      <c r="E88">
        <v>40406</v>
      </c>
      <c r="F88">
        <v>37</v>
      </c>
      <c r="G88">
        <v>28</v>
      </c>
      <c r="H88">
        <v>14</v>
      </c>
      <c r="I88">
        <v>13</v>
      </c>
      <c r="J88">
        <v>8</v>
      </c>
      <c r="K88">
        <f t="shared" si="5"/>
        <v>100</v>
      </c>
      <c r="L88">
        <f t="shared" si="6"/>
        <v>116.4</v>
      </c>
      <c r="M88">
        <f t="shared" si="7"/>
        <v>10.788883167408942</v>
      </c>
      <c r="N88">
        <f t="shared" si="8"/>
        <v>0.74498444949742582</v>
      </c>
      <c r="O88">
        <f t="shared" si="9"/>
        <v>-1.3839940482516724</v>
      </c>
    </row>
    <row r="89" spans="1:15" x14ac:dyDescent="0.2">
      <c r="A89">
        <v>5</v>
      </c>
      <c r="B89">
        <v>40553</v>
      </c>
      <c r="C89">
        <v>116.4</v>
      </c>
      <c r="D89">
        <v>7.2750000000000004</v>
      </c>
      <c r="E89">
        <v>40553</v>
      </c>
      <c r="F89">
        <v>39</v>
      </c>
      <c r="G89">
        <v>24</v>
      </c>
      <c r="H89">
        <v>15</v>
      </c>
      <c r="I89">
        <v>14</v>
      </c>
      <c r="J89">
        <v>8</v>
      </c>
      <c r="K89">
        <f t="shared" si="5"/>
        <v>100</v>
      </c>
      <c r="L89">
        <f t="shared" si="6"/>
        <v>116.4</v>
      </c>
      <c r="M89">
        <f t="shared" si="7"/>
        <v>10.788883167408942</v>
      </c>
      <c r="N89">
        <f t="shared" si="8"/>
        <v>1.152375563371735</v>
      </c>
      <c r="O89">
        <f t="shared" si="9"/>
        <v>1.0477202678286748</v>
      </c>
    </row>
    <row r="90" spans="1:15" x14ac:dyDescent="0.2">
      <c r="A90">
        <v>5</v>
      </c>
      <c r="B90">
        <v>40593</v>
      </c>
      <c r="C90">
        <v>116.8</v>
      </c>
      <c r="D90">
        <v>7.3</v>
      </c>
      <c r="E90">
        <v>40593</v>
      </c>
      <c r="F90">
        <v>40</v>
      </c>
      <c r="G90">
        <v>20</v>
      </c>
      <c r="H90">
        <v>18</v>
      </c>
      <c r="I90">
        <v>14</v>
      </c>
      <c r="J90">
        <v>8</v>
      </c>
      <c r="K90">
        <f t="shared" si="5"/>
        <v>100</v>
      </c>
      <c r="L90">
        <f t="shared" si="6"/>
        <v>116.8</v>
      </c>
      <c r="M90">
        <f t="shared" si="7"/>
        <v>10.807404868885037</v>
      </c>
      <c r="N90">
        <f t="shared" si="8"/>
        <v>1.4284704378616211</v>
      </c>
      <c r="O90">
        <f t="shared" si="9"/>
        <v>2.6755488834678154</v>
      </c>
    </row>
    <row r="91" spans="1:15" x14ac:dyDescent="0.2">
      <c r="A91">
        <v>5</v>
      </c>
      <c r="B91">
        <v>40604</v>
      </c>
      <c r="C91">
        <v>116.4</v>
      </c>
      <c r="D91">
        <v>7.2750000000000004</v>
      </c>
      <c r="E91">
        <v>40604</v>
      </c>
      <c r="F91">
        <v>40</v>
      </c>
      <c r="G91">
        <v>19</v>
      </c>
      <c r="H91">
        <v>19</v>
      </c>
      <c r="I91">
        <v>14</v>
      </c>
      <c r="J91">
        <v>8</v>
      </c>
      <c r="K91">
        <f t="shared" si="5"/>
        <v>100</v>
      </c>
      <c r="L91">
        <f t="shared" si="6"/>
        <v>116.4</v>
      </c>
      <c r="M91">
        <f t="shared" si="7"/>
        <v>10.788883167408942</v>
      </c>
      <c r="N91">
        <f t="shared" si="8"/>
        <v>1.4372644541929305</v>
      </c>
      <c r="O91">
        <f t="shared" si="9"/>
        <v>2.748219789563187</v>
      </c>
    </row>
    <row r="92" spans="1:15" x14ac:dyDescent="0.2">
      <c r="A92">
        <v>5</v>
      </c>
      <c r="B92">
        <v>41212</v>
      </c>
      <c r="C92">
        <v>116.8</v>
      </c>
      <c r="D92">
        <v>7.3</v>
      </c>
      <c r="E92">
        <v>41212</v>
      </c>
      <c r="F92">
        <v>37</v>
      </c>
      <c r="G92">
        <v>27</v>
      </c>
      <c r="H92">
        <v>18</v>
      </c>
      <c r="I92">
        <v>9</v>
      </c>
      <c r="J92">
        <v>9</v>
      </c>
      <c r="K92">
        <f t="shared" si="5"/>
        <v>100</v>
      </c>
      <c r="L92">
        <f t="shared" si="6"/>
        <v>116.8</v>
      </c>
      <c r="M92">
        <f t="shared" si="7"/>
        <v>10.807404868885037</v>
      </c>
      <c r="N92">
        <f t="shared" si="8"/>
        <v>0.61078448285551479</v>
      </c>
      <c r="O92">
        <f t="shared" si="9"/>
        <v>-1.2433383373991385</v>
      </c>
    </row>
    <row r="93" spans="1:15" x14ac:dyDescent="0.2">
      <c r="A93">
        <v>5</v>
      </c>
      <c r="B93">
        <v>41235</v>
      </c>
      <c r="C93">
        <v>116.4</v>
      </c>
      <c r="D93">
        <v>7.2750000000000004</v>
      </c>
      <c r="E93">
        <v>41235</v>
      </c>
      <c r="F93">
        <v>38</v>
      </c>
      <c r="G93">
        <v>24</v>
      </c>
      <c r="H93">
        <v>20</v>
      </c>
      <c r="I93">
        <v>9</v>
      </c>
      <c r="J93">
        <v>9</v>
      </c>
      <c r="K93">
        <f t="shared" si="5"/>
        <v>100</v>
      </c>
      <c r="L93">
        <f t="shared" si="6"/>
        <v>116.4</v>
      </c>
      <c r="M93">
        <f t="shared" si="7"/>
        <v>10.788883167408942</v>
      </c>
      <c r="N93">
        <f t="shared" si="8"/>
        <v>0.76777556076312137</v>
      </c>
      <c r="O93">
        <f t="shared" si="9"/>
        <v>-5.7604421298755426E-2</v>
      </c>
    </row>
    <row r="94" spans="1:15" x14ac:dyDescent="0.2">
      <c r="A94">
        <v>5</v>
      </c>
      <c r="B94">
        <v>41417</v>
      </c>
      <c r="C94">
        <v>116.8</v>
      </c>
      <c r="D94">
        <v>7.3</v>
      </c>
      <c r="E94">
        <v>41417</v>
      </c>
      <c r="F94">
        <v>33</v>
      </c>
      <c r="G94">
        <v>33</v>
      </c>
      <c r="H94">
        <v>15</v>
      </c>
      <c r="I94">
        <v>10</v>
      </c>
      <c r="J94">
        <v>9</v>
      </c>
      <c r="K94">
        <f t="shared" si="5"/>
        <v>100</v>
      </c>
      <c r="L94">
        <f t="shared" si="6"/>
        <v>116.8</v>
      </c>
      <c r="M94">
        <f t="shared" si="7"/>
        <v>10.807404868885037</v>
      </c>
      <c r="N94">
        <f t="shared" si="8"/>
        <v>0.45773407879891242</v>
      </c>
      <c r="O94">
        <f t="shared" si="9"/>
        <v>-3.1686526552824184</v>
      </c>
    </row>
    <row r="95" spans="1:15" x14ac:dyDescent="0.2">
      <c r="A95">
        <v>5</v>
      </c>
      <c r="B95">
        <v>41489</v>
      </c>
      <c r="C95">
        <v>116.8</v>
      </c>
      <c r="D95">
        <v>7.3</v>
      </c>
      <c r="E95">
        <v>41489</v>
      </c>
      <c r="F95">
        <v>39</v>
      </c>
      <c r="G95">
        <v>21</v>
      </c>
      <c r="H95">
        <v>21</v>
      </c>
      <c r="I95">
        <v>10</v>
      </c>
      <c r="J95">
        <v>9</v>
      </c>
      <c r="K95">
        <f t="shared" si="5"/>
        <v>100</v>
      </c>
      <c r="L95">
        <f t="shared" si="6"/>
        <v>116.8</v>
      </c>
      <c r="M95">
        <f t="shared" si="7"/>
        <v>10.807404868885037</v>
      </c>
      <c r="N95">
        <f t="shared" si="8"/>
        <v>1.069935695025322</v>
      </c>
      <c r="O95">
        <f t="shared" si="9"/>
        <v>1.0873053105648367</v>
      </c>
    </row>
    <row r="96" spans="1:15" x14ac:dyDescent="0.2">
      <c r="A96">
        <v>5</v>
      </c>
      <c r="B96">
        <v>41611</v>
      </c>
      <c r="C96">
        <v>116.8</v>
      </c>
      <c r="D96">
        <v>7.3</v>
      </c>
      <c r="E96">
        <v>41611</v>
      </c>
      <c r="F96">
        <v>35</v>
      </c>
      <c r="G96">
        <v>31</v>
      </c>
      <c r="H96">
        <v>14</v>
      </c>
      <c r="I96">
        <v>11</v>
      </c>
      <c r="J96">
        <v>9</v>
      </c>
      <c r="K96">
        <f t="shared" si="5"/>
        <v>100</v>
      </c>
      <c r="L96">
        <f t="shared" si="6"/>
        <v>116.8</v>
      </c>
      <c r="M96">
        <f t="shared" si="7"/>
        <v>10.807404868885037</v>
      </c>
      <c r="N96">
        <f t="shared" si="8"/>
        <v>0.57393901521225887</v>
      </c>
      <c r="O96">
        <f t="shared" si="9"/>
        <v>-2.853396509664103</v>
      </c>
    </row>
    <row r="97" spans="1:15" x14ac:dyDescent="0.2">
      <c r="A97">
        <v>5</v>
      </c>
      <c r="B97">
        <v>42609</v>
      </c>
      <c r="C97">
        <v>116.4</v>
      </c>
      <c r="D97">
        <v>7.2750000000000004</v>
      </c>
      <c r="E97">
        <v>42609</v>
      </c>
      <c r="F97">
        <v>35</v>
      </c>
      <c r="G97">
        <v>31</v>
      </c>
      <c r="H97">
        <v>14</v>
      </c>
      <c r="I97">
        <v>10</v>
      </c>
      <c r="J97">
        <v>10</v>
      </c>
      <c r="K97">
        <f t="shared" si="5"/>
        <v>100</v>
      </c>
      <c r="L97">
        <f t="shared" si="6"/>
        <v>116.4</v>
      </c>
      <c r="M97">
        <f t="shared" si="7"/>
        <v>10.788883167408942</v>
      </c>
      <c r="N97">
        <f t="shared" si="8"/>
        <v>0.59114444845398018</v>
      </c>
      <c r="O97">
        <f t="shared" si="9"/>
        <v>-2.8889361249867145</v>
      </c>
    </row>
    <row r="98" spans="1:15" x14ac:dyDescent="0.2">
      <c r="A98">
        <v>5</v>
      </c>
      <c r="B98">
        <v>42881</v>
      </c>
      <c r="C98">
        <v>116.4</v>
      </c>
      <c r="D98">
        <v>7.2750000000000004</v>
      </c>
      <c r="E98">
        <v>42881</v>
      </c>
      <c r="F98">
        <v>40</v>
      </c>
      <c r="G98">
        <v>20</v>
      </c>
      <c r="H98">
        <v>19</v>
      </c>
      <c r="I98">
        <v>11</v>
      </c>
      <c r="J98">
        <v>10</v>
      </c>
      <c r="K98">
        <f t="shared" si="5"/>
        <v>100</v>
      </c>
      <c r="L98">
        <f t="shared" si="6"/>
        <v>116.4</v>
      </c>
      <c r="M98">
        <f t="shared" si="7"/>
        <v>10.788883167408942</v>
      </c>
      <c r="N98">
        <f t="shared" si="8"/>
        <v>1.4885444545407458</v>
      </c>
      <c r="O98">
        <f t="shared" si="9"/>
        <v>2.4251248804336285</v>
      </c>
    </row>
    <row r="99" spans="1:15" x14ac:dyDescent="0.2">
      <c r="A99">
        <v>5</v>
      </c>
      <c r="B99">
        <v>42950</v>
      </c>
      <c r="C99">
        <v>116.8</v>
      </c>
      <c r="D99">
        <v>7.3</v>
      </c>
      <c r="E99">
        <v>42950</v>
      </c>
      <c r="F99">
        <v>36</v>
      </c>
      <c r="G99">
        <v>30</v>
      </c>
      <c r="H99">
        <v>12</v>
      </c>
      <c r="I99">
        <v>12</v>
      </c>
      <c r="J99">
        <v>10</v>
      </c>
      <c r="K99">
        <f t="shared" si="5"/>
        <v>100</v>
      </c>
      <c r="L99">
        <f t="shared" si="6"/>
        <v>116.8</v>
      </c>
      <c r="M99">
        <f t="shared" si="7"/>
        <v>10.807404868885037</v>
      </c>
      <c r="N99">
        <f t="shared" si="8"/>
        <v>0.72557228589796652</v>
      </c>
      <c r="O99">
        <f t="shared" si="9"/>
        <v>-2.5036592231187846</v>
      </c>
    </row>
    <row r="100" spans="1:15" x14ac:dyDescent="0.2">
      <c r="A100">
        <v>5</v>
      </c>
      <c r="B100">
        <v>43016</v>
      </c>
      <c r="C100">
        <v>116.8</v>
      </c>
      <c r="D100">
        <v>7.3</v>
      </c>
      <c r="E100">
        <v>43016</v>
      </c>
      <c r="F100">
        <v>40</v>
      </c>
      <c r="G100">
        <v>22</v>
      </c>
      <c r="H100">
        <v>16</v>
      </c>
      <c r="I100">
        <v>12</v>
      </c>
      <c r="J100">
        <v>10</v>
      </c>
      <c r="K100">
        <f t="shared" si="5"/>
        <v>100</v>
      </c>
      <c r="L100">
        <f t="shared" si="6"/>
        <v>116.8</v>
      </c>
      <c r="M100">
        <f t="shared" si="7"/>
        <v>10.807404868885037</v>
      </c>
      <c r="N100">
        <f t="shared" si="8"/>
        <v>1.5191669735988671</v>
      </c>
      <c r="O100">
        <f t="shared" si="9"/>
        <v>2.2251829611559391</v>
      </c>
    </row>
    <row r="101" spans="1:15" x14ac:dyDescent="0.2">
      <c r="A101">
        <v>5</v>
      </c>
      <c r="B101">
        <v>43113</v>
      </c>
      <c r="C101">
        <v>116.8</v>
      </c>
      <c r="D101">
        <v>7.3</v>
      </c>
      <c r="E101">
        <v>43113</v>
      </c>
      <c r="F101">
        <v>39</v>
      </c>
      <c r="G101">
        <v>25</v>
      </c>
      <c r="H101">
        <v>13</v>
      </c>
      <c r="I101">
        <v>13</v>
      </c>
      <c r="J101">
        <v>10</v>
      </c>
      <c r="K101">
        <f t="shared" si="5"/>
        <v>100</v>
      </c>
      <c r="L101">
        <f t="shared" si="6"/>
        <v>116.8</v>
      </c>
      <c r="M101">
        <f t="shared" si="7"/>
        <v>10.807404868885037</v>
      </c>
      <c r="N101">
        <f t="shared" si="8"/>
        <v>1.2513287664998136</v>
      </c>
      <c r="O101">
        <f t="shared" si="9"/>
        <v>0.54686620379058226</v>
      </c>
    </row>
    <row r="102" spans="1:15" x14ac:dyDescent="0.2">
      <c r="A102">
        <v>5</v>
      </c>
      <c r="B102">
        <v>43385</v>
      </c>
      <c r="C102">
        <v>116.8</v>
      </c>
      <c r="D102">
        <v>7.3</v>
      </c>
      <c r="E102">
        <v>43385</v>
      </c>
      <c r="F102">
        <v>41</v>
      </c>
      <c r="G102">
        <v>17</v>
      </c>
      <c r="H102">
        <v>17</v>
      </c>
      <c r="I102">
        <v>15</v>
      </c>
      <c r="J102">
        <v>10</v>
      </c>
      <c r="K102">
        <f t="shared" si="5"/>
        <v>100</v>
      </c>
      <c r="L102">
        <f t="shared" si="6"/>
        <v>116.8</v>
      </c>
      <c r="M102">
        <f t="shared" si="7"/>
        <v>10.807404868885037</v>
      </c>
      <c r="N102">
        <f t="shared" si="8"/>
        <v>1.9088786505948452</v>
      </c>
      <c r="O102">
        <f t="shared" si="9"/>
        <v>4.0372021017076349</v>
      </c>
    </row>
    <row r="103" spans="1:15" x14ac:dyDescent="0.2">
      <c r="A103">
        <v>5</v>
      </c>
      <c r="B103">
        <v>43447</v>
      </c>
      <c r="C103">
        <v>116.4</v>
      </c>
      <c r="D103">
        <v>7.2750000000000004</v>
      </c>
      <c r="E103">
        <v>43447</v>
      </c>
      <c r="F103">
        <v>41</v>
      </c>
      <c r="G103">
        <v>17</v>
      </c>
      <c r="H103">
        <v>16</v>
      </c>
      <c r="I103">
        <v>16</v>
      </c>
      <c r="J103">
        <v>10</v>
      </c>
      <c r="K103">
        <f t="shared" si="5"/>
        <v>100</v>
      </c>
      <c r="L103">
        <f t="shared" si="6"/>
        <v>116.4</v>
      </c>
      <c r="M103">
        <f t="shared" si="7"/>
        <v>10.788883167408942</v>
      </c>
      <c r="N103">
        <f t="shared" si="8"/>
        <v>1.9244244574971741</v>
      </c>
      <c r="O103">
        <f t="shared" si="9"/>
        <v>4.1086194069507957</v>
      </c>
    </row>
    <row r="104" spans="1:15" x14ac:dyDescent="0.2">
      <c r="A104">
        <v>5</v>
      </c>
      <c r="B104">
        <v>43693</v>
      </c>
      <c r="C104">
        <v>116.4</v>
      </c>
      <c r="D104">
        <v>7.2750000000000004</v>
      </c>
      <c r="E104">
        <v>43693</v>
      </c>
      <c r="F104">
        <v>36</v>
      </c>
      <c r="G104">
        <v>30</v>
      </c>
      <c r="H104">
        <v>12</v>
      </c>
      <c r="I104">
        <v>11</v>
      </c>
      <c r="J104">
        <v>11</v>
      </c>
      <c r="K104">
        <f t="shared" si="5"/>
        <v>100</v>
      </c>
      <c r="L104">
        <f t="shared" si="6"/>
        <v>116.4</v>
      </c>
      <c r="M104">
        <f t="shared" si="7"/>
        <v>10.788883167408942</v>
      </c>
      <c r="N104">
        <f t="shared" si="8"/>
        <v>0.74213556058921371</v>
      </c>
      <c r="O104">
        <f t="shared" si="9"/>
        <v>-2.5233287278137944</v>
      </c>
    </row>
    <row r="105" spans="1:15" x14ac:dyDescent="0.2">
      <c r="A105">
        <v>5</v>
      </c>
      <c r="B105">
        <v>43711</v>
      </c>
      <c r="C105">
        <v>116.8</v>
      </c>
      <c r="D105">
        <v>7.3</v>
      </c>
      <c r="E105">
        <v>43711</v>
      </c>
      <c r="F105">
        <v>38</v>
      </c>
      <c r="G105">
        <v>27</v>
      </c>
      <c r="H105">
        <v>13</v>
      </c>
      <c r="I105">
        <v>11</v>
      </c>
      <c r="J105">
        <v>11</v>
      </c>
      <c r="K105">
        <f t="shared" si="5"/>
        <v>100</v>
      </c>
      <c r="L105">
        <f t="shared" si="6"/>
        <v>116.8</v>
      </c>
      <c r="M105">
        <f t="shared" si="7"/>
        <v>10.807404868885037</v>
      </c>
      <c r="N105">
        <f t="shared" si="8"/>
        <v>1.0330902273820652</v>
      </c>
      <c r="O105">
        <f t="shared" si="9"/>
        <v>-0.79297241508726124</v>
      </c>
    </row>
    <row r="106" spans="1:15" x14ac:dyDescent="0.2">
      <c r="A106">
        <v>5</v>
      </c>
      <c r="B106">
        <v>43728</v>
      </c>
      <c r="C106">
        <v>116.8</v>
      </c>
      <c r="D106">
        <v>7.3</v>
      </c>
      <c r="E106">
        <v>43728</v>
      </c>
      <c r="F106">
        <v>39</v>
      </c>
      <c r="G106">
        <v>25</v>
      </c>
      <c r="H106">
        <v>14</v>
      </c>
      <c r="I106">
        <v>11</v>
      </c>
      <c r="J106">
        <v>11</v>
      </c>
      <c r="K106">
        <f t="shared" si="5"/>
        <v>100</v>
      </c>
      <c r="L106">
        <f t="shared" si="6"/>
        <v>116.8</v>
      </c>
      <c r="M106">
        <f t="shared" si="7"/>
        <v>10.807404868885037</v>
      </c>
      <c r="N106">
        <f t="shared" si="8"/>
        <v>1.2541630332416025</v>
      </c>
      <c r="O106">
        <f t="shared" si="9"/>
        <v>0.5243479076749864</v>
      </c>
    </row>
    <row r="107" spans="1:15" x14ac:dyDescent="0.2">
      <c r="A107">
        <v>5</v>
      </c>
      <c r="B107">
        <v>43759</v>
      </c>
      <c r="C107">
        <v>116.4</v>
      </c>
      <c r="D107">
        <v>7.2750000000000004</v>
      </c>
      <c r="E107">
        <v>43759</v>
      </c>
      <c r="F107">
        <v>40</v>
      </c>
      <c r="G107">
        <v>22</v>
      </c>
      <c r="H107">
        <v>16</v>
      </c>
      <c r="I107">
        <v>11</v>
      </c>
      <c r="J107">
        <v>11</v>
      </c>
      <c r="K107">
        <f t="shared" si="5"/>
        <v>100</v>
      </c>
      <c r="L107">
        <f t="shared" si="6"/>
        <v>116.4</v>
      </c>
      <c r="M107">
        <f t="shared" si="7"/>
        <v>10.788883167408942</v>
      </c>
      <c r="N107">
        <f t="shared" si="8"/>
        <v>1.5398244548885607</v>
      </c>
      <c r="O107">
        <f t="shared" si="9"/>
        <v>2.2380699330428353</v>
      </c>
    </row>
    <row r="108" spans="1:15" x14ac:dyDescent="0.2">
      <c r="A108">
        <v>5</v>
      </c>
      <c r="B108">
        <v>43859</v>
      </c>
      <c r="C108">
        <v>116.4</v>
      </c>
      <c r="D108">
        <v>7.2750000000000004</v>
      </c>
      <c r="E108">
        <v>43859</v>
      </c>
      <c r="F108">
        <v>38</v>
      </c>
      <c r="G108">
        <v>27</v>
      </c>
      <c r="H108">
        <v>12</v>
      </c>
      <c r="I108">
        <v>12</v>
      </c>
      <c r="J108">
        <v>11</v>
      </c>
      <c r="K108">
        <f t="shared" si="5"/>
        <v>100</v>
      </c>
      <c r="L108">
        <f t="shared" si="6"/>
        <v>116.4</v>
      </c>
      <c r="M108">
        <f t="shared" si="7"/>
        <v>10.788883167408942</v>
      </c>
      <c r="N108">
        <f t="shared" si="8"/>
        <v>1.049815562676105</v>
      </c>
      <c r="O108">
        <f t="shared" si="9"/>
        <v>-0.78881921564459478</v>
      </c>
    </row>
    <row r="109" spans="1:15" x14ac:dyDescent="0.2">
      <c r="A109">
        <v>5</v>
      </c>
      <c r="B109">
        <v>44074</v>
      </c>
      <c r="C109">
        <v>116.8</v>
      </c>
      <c r="D109">
        <v>7.3</v>
      </c>
      <c r="E109">
        <v>44074</v>
      </c>
      <c r="F109">
        <v>41</v>
      </c>
      <c r="G109">
        <v>18</v>
      </c>
      <c r="H109">
        <v>17</v>
      </c>
      <c r="I109">
        <v>13</v>
      </c>
      <c r="J109">
        <v>11</v>
      </c>
      <c r="K109">
        <f t="shared" si="5"/>
        <v>100</v>
      </c>
      <c r="L109">
        <f t="shared" si="6"/>
        <v>116.8</v>
      </c>
      <c r="M109">
        <f t="shared" si="7"/>
        <v>10.807404868885037</v>
      </c>
      <c r="N109">
        <f t="shared" si="8"/>
        <v>1.9258842510455787</v>
      </c>
      <c r="O109">
        <f t="shared" si="9"/>
        <v>3.9358697691874642</v>
      </c>
    </row>
    <row r="110" spans="1:15" x14ac:dyDescent="0.2">
      <c r="A110">
        <v>5</v>
      </c>
      <c r="B110">
        <v>44159</v>
      </c>
      <c r="C110">
        <v>116.8</v>
      </c>
      <c r="D110">
        <v>7.3</v>
      </c>
      <c r="E110">
        <v>44159</v>
      </c>
      <c r="F110">
        <v>41</v>
      </c>
      <c r="G110">
        <v>19</v>
      </c>
      <c r="H110">
        <v>15</v>
      </c>
      <c r="I110">
        <v>14</v>
      </c>
      <c r="J110">
        <v>11</v>
      </c>
      <c r="K110">
        <f t="shared" si="5"/>
        <v>100</v>
      </c>
      <c r="L110">
        <f t="shared" si="6"/>
        <v>116.8</v>
      </c>
      <c r="M110">
        <f t="shared" si="7"/>
        <v>10.807404868885037</v>
      </c>
      <c r="N110">
        <f t="shared" si="8"/>
        <v>1.9343870512709453</v>
      </c>
      <c r="O110">
        <f t="shared" si="9"/>
        <v>3.902092325014074</v>
      </c>
    </row>
    <row r="111" spans="1:15" x14ac:dyDescent="0.2">
      <c r="A111">
        <v>5</v>
      </c>
      <c r="B111">
        <v>44606</v>
      </c>
      <c r="C111">
        <v>116.4</v>
      </c>
      <c r="D111">
        <v>7.2750000000000004</v>
      </c>
      <c r="E111">
        <v>44606</v>
      </c>
      <c r="F111">
        <v>41</v>
      </c>
      <c r="G111">
        <v>18</v>
      </c>
      <c r="H111">
        <v>17</v>
      </c>
      <c r="I111">
        <v>12</v>
      </c>
      <c r="J111">
        <v>12</v>
      </c>
      <c r="K111">
        <f t="shared" si="5"/>
        <v>100</v>
      </c>
      <c r="L111">
        <f t="shared" si="6"/>
        <v>116.4</v>
      </c>
      <c r="M111">
        <f t="shared" si="7"/>
        <v>10.788883167408942</v>
      </c>
      <c r="N111">
        <f t="shared" si="8"/>
        <v>1.9472155687628705</v>
      </c>
      <c r="O111">
        <f t="shared" si="9"/>
        <v>3.972579445212034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最適化</vt:lpstr>
      <vt:lpstr>DB検索</vt:lpstr>
      <vt:lpstr>Q_分散検索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SHIRAKAWA Kiyomi</dc:creator>
  <cp:lastModifiedBy>SHIRAKAWA Kiyomi</cp:lastModifiedBy>
  <dcterms:created xsi:type="dcterms:W3CDTF">2020-04-14T00:00:41Z</dcterms:created>
  <dcterms:modified xsi:type="dcterms:W3CDTF">2020-06-21T05:46:20Z</dcterms:modified>
</cp:coreProperties>
</file>